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DD72E53F-3362-431E-846A-815899D06B3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ortrait" sheetId="1" r:id="rId1"/>
    <sheet name="Portrait 2" sheetId="2" r:id="rId2"/>
    <sheet name="Sheet3" sheetId="3" r:id="rId3"/>
  </sheets>
  <definedNames>
    <definedName name="_xlnm.Print_Area" localSheetId="0">Portrait!$A$1:$G$26,Portrait!$A$29:$G$49</definedName>
    <definedName name="_xlnm.Print_Area" localSheetId="1">'Portrait 2'!$A$1:$I$31,'Portrait 2'!$A$34:$I$64,'Portrait 2'!$D$67:$I$72</definedName>
  </definedNames>
  <calcPr calcId="191029"/>
</workbook>
</file>

<file path=xl/calcChain.xml><?xml version="1.0" encoding="utf-8"?>
<calcChain xmlns="http://schemas.openxmlformats.org/spreadsheetml/2006/main">
  <c r="F47" i="1" l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/>
  <c r="F19" i="1"/>
  <c r="G19" i="1" s="1"/>
  <c r="F12" i="1"/>
  <c r="G12" i="1" s="1"/>
  <c r="F13" i="1"/>
  <c r="G13" i="1" s="1"/>
  <c r="F14" i="1"/>
  <c r="G14" i="1" s="1"/>
  <c r="C7" i="2"/>
  <c r="C6" i="2"/>
  <c r="C5" i="2"/>
  <c r="C4" i="2"/>
  <c r="F62" i="2"/>
  <c r="H62" i="2" s="1"/>
  <c r="F61" i="2"/>
  <c r="G61" i="2" s="1"/>
  <c r="H61" i="2"/>
  <c r="F60" i="2"/>
  <c r="H60" i="2" s="1"/>
  <c r="F59" i="2"/>
  <c r="H59" i="2" s="1"/>
  <c r="F54" i="2"/>
  <c r="H54" i="2" s="1"/>
  <c r="F53" i="2"/>
  <c r="H53" i="2" s="1"/>
  <c r="F52" i="2"/>
  <c r="H52" i="2" s="1"/>
  <c r="F51" i="2"/>
  <c r="F46" i="2"/>
  <c r="H46" i="2" s="1"/>
  <c r="F45" i="2"/>
  <c r="H45" i="2" s="1"/>
  <c r="F44" i="2"/>
  <c r="H44" i="2" s="1"/>
  <c r="F43" i="2"/>
  <c r="F38" i="2"/>
  <c r="H38" i="2" s="1"/>
  <c r="F37" i="2"/>
  <c r="H37" i="2" s="1"/>
  <c r="F36" i="2"/>
  <c r="H36" i="2" s="1"/>
  <c r="F35" i="2"/>
  <c r="G35" i="2" s="1"/>
  <c r="F30" i="2"/>
  <c r="H30" i="2" s="1"/>
  <c r="F29" i="2"/>
  <c r="H29" i="2" s="1"/>
  <c r="F28" i="2"/>
  <c r="H28" i="2" s="1"/>
  <c r="F27" i="2"/>
  <c r="F22" i="2"/>
  <c r="H22" i="2" s="1"/>
  <c r="F21" i="2"/>
  <c r="H21" i="2" s="1"/>
  <c r="F20" i="2"/>
  <c r="H20" i="2" s="1"/>
  <c r="F19" i="2"/>
  <c r="H19" i="2" s="1"/>
  <c r="F14" i="2"/>
  <c r="H14" i="2" s="1"/>
  <c r="I14" i="2" s="1"/>
  <c r="F13" i="2"/>
  <c r="H13" i="2" s="1"/>
  <c r="F12" i="2"/>
  <c r="H12" i="2" s="1"/>
  <c r="F11" i="2"/>
  <c r="G11" i="2" s="1"/>
  <c r="F9" i="1"/>
  <c r="G9" i="1" s="1"/>
  <c r="F10" i="1"/>
  <c r="G10" i="1" s="1"/>
  <c r="F11" i="1"/>
  <c r="G11" i="1" s="1"/>
  <c r="F8" i="1"/>
  <c r="G19" i="2"/>
  <c r="G14" i="2"/>
  <c r="G12" i="2"/>
  <c r="G13" i="2"/>
  <c r="G45" i="2"/>
  <c r="G52" i="2"/>
  <c r="H35" i="2"/>
  <c r="G62" i="2" l="1"/>
  <c r="I62" i="2" s="1"/>
  <c r="I45" i="2"/>
  <c r="G22" i="2"/>
  <c r="F31" i="2"/>
  <c r="F55" i="2"/>
  <c r="G59" i="2"/>
  <c r="G63" i="2" s="1"/>
  <c r="F15" i="2"/>
  <c r="H11" i="2"/>
  <c r="I11" i="2" s="1"/>
  <c r="G36" i="2"/>
  <c r="G15" i="2"/>
  <c r="G37" i="2"/>
  <c r="I22" i="2"/>
  <c r="I13" i="2"/>
  <c r="I19" i="2"/>
  <c r="F47" i="2"/>
  <c r="G46" i="2"/>
  <c r="I61" i="2"/>
  <c r="G28" i="2"/>
  <c r="I28" i="2" s="1"/>
  <c r="G53" i="2"/>
  <c r="I53" i="2" s="1"/>
  <c r="H63" i="2"/>
  <c r="F63" i="2"/>
  <c r="G60" i="2"/>
  <c r="I60" i="2" s="1"/>
  <c r="I59" i="2"/>
  <c r="G54" i="2"/>
  <c r="I54" i="2" s="1"/>
  <c r="H51" i="2"/>
  <c r="I52" i="2"/>
  <c r="G51" i="2"/>
  <c r="G44" i="2"/>
  <c r="I44" i="2" s="1"/>
  <c r="G43" i="2"/>
  <c r="G47" i="2" s="1"/>
  <c r="H43" i="2"/>
  <c r="H47" i="2" s="1"/>
  <c r="I46" i="2"/>
  <c r="G38" i="2"/>
  <c r="I38" i="2" s="1"/>
  <c r="F39" i="2"/>
  <c r="H39" i="2"/>
  <c r="I36" i="2"/>
  <c r="I37" i="2"/>
  <c r="G27" i="2"/>
  <c r="H27" i="2"/>
  <c r="H31" i="2"/>
  <c r="G30" i="2"/>
  <c r="I30" i="2" s="1"/>
  <c r="G29" i="2"/>
  <c r="I29" i="2" s="1"/>
  <c r="G21" i="2"/>
  <c r="I21" i="2" s="1"/>
  <c r="G20" i="2"/>
  <c r="I20" i="2" s="1"/>
  <c r="F23" i="2"/>
  <c r="F37" i="1"/>
  <c r="G37" i="1" s="1"/>
  <c r="F26" i="1"/>
  <c r="G26" i="1" s="1"/>
  <c r="F15" i="1"/>
  <c r="G15" i="1" s="1"/>
  <c r="H15" i="2"/>
  <c r="I12" i="2"/>
  <c r="H23" i="2"/>
  <c r="G8" i="1"/>
  <c r="F48" i="1"/>
  <c r="G48" i="1" s="1"/>
  <c r="H55" i="2"/>
  <c r="I35" i="2"/>
  <c r="I63" i="2" l="1"/>
  <c r="F68" i="2"/>
  <c r="G23" i="2"/>
  <c r="I15" i="2"/>
  <c r="I23" i="2"/>
  <c r="G55" i="2"/>
  <c r="I39" i="2"/>
  <c r="I51" i="2"/>
  <c r="I55" i="2" s="1"/>
  <c r="I43" i="2"/>
  <c r="I47" i="2" s="1"/>
  <c r="G39" i="2"/>
  <c r="I27" i="2"/>
  <c r="I31" i="2" s="1"/>
  <c r="G31" i="2"/>
  <c r="H68" i="2"/>
  <c r="G68" i="2" l="1"/>
  <c r="I68" i="2"/>
</calcChain>
</file>

<file path=xl/sharedStrings.xml><?xml version="1.0" encoding="utf-8"?>
<sst xmlns="http://schemas.openxmlformats.org/spreadsheetml/2006/main" count="218" uniqueCount="60">
  <si>
    <t>Name</t>
  </si>
  <si>
    <t>Hourly Pay</t>
  </si>
  <si>
    <t>Overtime Pay</t>
  </si>
  <si>
    <t>Daniel</t>
  </si>
  <si>
    <t>Sophia</t>
  </si>
  <si>
    <t>Jacob</t>
  </si>
  <si>
    <t>Hailey</t>
  </si>
  <si>
    <t>MONDAY</t>
  </si>
  <si>
    <t>Log in</t>
  </si>
  <si>
    <t>Lunch Starts</t>
  </si>
  <si>
    <t>Lunch Ends</t>
  </si>
  <si>
    <t>Log Out</t>
  </si>
  <si>
    <t>Reg Hours</t>
  </si>
  <si>
    <t>Over Hours</t>
  </si>
  <si>
    <t xml:space="preserve">TOTAL </t>
  </si>
  <si>
    <t>hours</t>
  </si>
  <si>
    <t>TUESDAY</t>
  </si>
  <si>
    <t>WEDNESDAY</t>
  </si>
  <si>
    <t>THURSDAY</t>
  </si>
  <si>
    <t>TOTAL</t>
  </si>
  <si>
    <t>FRIDAY</t>
  </si>
  <si>
    <t>SATURDAY</t>
  </si>
  <si>
    <t>SUNDAY</t>
  </si>
  <si>
    <t xml:space="preserve">Weekly </t>
  </si>
  <si>
    <t>Overtime starts at</t>
  </si>
  <si>
    <t>Week of:</t>
  </si>
  <si>
    <t>Total Pay</t>
  </si>
  <si>
    <t>DANIEL</t>
  </si>
  <si>
    <t>Sunday</t>
  </si>
  <si>
    <t>Monday</t>
  </si>
  <si>
    <t>Tuesday</t>
  </si>
  <si>
    <t>Wednesday</t>
  </si>
  <si>
    <t>Thursday</t>
  </si>
  <si>
    <t>Friday</t>
  </si>
  <si>
    <t>Saturday</t>
  </si>
  <si>
    <t>SOPHIA</t>
  </si>
  <si>
    <t>JACOB</t>
  </si>
  <si>
    <t>HAILEY</t>
  </si>
  <si>
    <t>Name:</t>
  </si>
  <si>
    <t>Hourly Pay:</t>
  </si>
  <si>
    <t>For your convinience, this section is out of the printable area.</t>
  </si>
  <si>
    <t>Instructions:</t>
  </si>
  <si>
    <t>Excel will automatically deduct lunch from total hours and pay.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</si>
  <si>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HH:MM</t>
    </r>
    <r>
      <rPr>
        <sz val="11"/>
        <color theme="1"/>
        <rFont val="Calibri"/>
        <family val="2"/>
        <scheme val="minor"/>
      </rPr>
      <t xml:space="preserve"> 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</si>
  <si>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</si>
  <si>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</si>
  <si>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</si>
  <si>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</si>
  <si>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</si>
  <si>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Hours Worked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</si>
  <si>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</si>
  <si>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</si>
  <si>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</si>
  <si>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</si>
  <si>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</si>
  <si>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</si>
  <si>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</si>
  <si>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</si>
  <si>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Hrs Worked</t>
  </si>
  <si>
    <t>Log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</si>
</sst>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8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2" fontId="6" fillId="0" borderId="0" xfId="0" applyNumberFormat="1" applyFont="1" applyFill="1" applyBorder="1"/>
    <xf numFmtId="44" fontId="6" fillId="0" borderId="0" xfId="1" applyFont="1" applyFill="1" applyBorder="1"/>
    <xf numFmtId="0" fontId="8" fillId="0" borderId="0" xfId="0" applyFont="1" applyFill="1" applyBorder="1"/>
    <xf numFmtId="18" fontId="7" fillId="0" borderId="0" xfId="0" applyNumberFormat="1" applyFont="1" applyFill="1" applyBorder="1"/>
    <xf numFmtId="0" fontId="8" fillId="0" borderId="0" xfId="0" applyFont="1" applyFill="1" applyBorder="1" applyProtection="1">
      <protection locked="0"/>
    </xf>
    <xf numFmtId="18" fontId="7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hidden="1"/>
    </xf>
    <xf numFmtId="2" fontId="6" fillId="0" borderId="0" xfId="0" applyNumberFormat="1" applyFont="1" applyFill="1" applyBorder="1" applyProtection="1">
      <protection hidden="1"/>
    </xf>
    <xf numFmtId="0" fontId="11" fillId="0" borderId="0" xfId="0" applyFont="1"/>
    <xf numFmtId="0" fontId="8" fillId="0" borderId="0" xfId="0" applyFont="1"/>
    <xf numFmtId="0" fontId="4" fillId="0" borderId="0" xfId="0" applyFont="1" applyFill="1" applyBorder="1"/>
    <xf numFmtId="8" fontId="7" fillId="0" borderId="0" xfId="0" applyNumberFormat="1" applyFont="1" applyFill="1" applyBorder="1" applyAlignment="1" applyProtection="1">
      <alignment horizontal="right"/>
      <protection locked="0"/>
    </xf>
    <xf numFmtId="8" fontId="7" fillId="0" borderId="0" xfId="0" applyNumberFormat="1" applyFont="1" applyFill="1" applyBorder="1"/>
    <xf numFmtId="0" fontId="6" fillId="0" borderId="0" xfId="0" applyFont="1" applyFill="1" applyBorder="1" applyProtection="1">
      <protection hidden="1"/>
    </xf>
    <xf numFmtId="0" fontId="9" fillId="0" borderId="0" xfId="2" applyFont="1" applyFill="1" applyBorder="1" applyAlignment="1" applyProtection="1"/>
    <xf numFmtId="0" fontId="6" fillId="0" borderId="0" xfId="0" applyFont="1" applyFill="1" applyBorder="1"/>
    <xf numFmtId="0" fontId="5" fillId="0" borderId="0" xfId="0" applyFont="1" applyFill="1" applyBorder="1"/>
    <xf numFmtId="2" fontId="10" fillId="0" borderId="0" xfId="0" applyNumberFormat="1" applyFont="1" applyFill="1" applyBorder="1" applyProtection="1">
      <protection hidden="1"/>
    </xf>
    <xf numFmtId="44" fontId="10" fillId="0" borderId="0" xfId="1" applyFont="1" applyFill="1" applyBorder="1" applyProtection="1">
      <protection hidden="1"/>
    </xf>
    <xf numFmtId="0" fontId="9" fillId="0" borderId="0" xfId="2" applyFont="1" applyFill="1" applyBorder="1" applyAlignment="1" applyProtection="1">
      <protection locked="0"/>
    </xf>
    <xf numFmtId="0" fontId="12" fillId="0" borderId="0" xfId="0" applyFont="1" applyFill="1" applyBorder="1"/>
    <xf numFmtId="165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locked="0"/>
    </xf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2" fontId="13" fillId="0" borderId="0" xfId="0" applyNumberFormat="1" applyFont="1" applyFill="1" applyBorder="1"/>
    <xf numFmtId="44" fontId="13" fillId="0" borderId="0" xfId="1" applyFont="1" applyFill="1" applyBorder="1"/>
    <xf numFmtId="0" fontId="10" fillId="0" borderId="0" xfId="0" applyFont="1" applyFill="1" applyBorder="1" applyProtection="1">
      <protection locked="0"/>
    </xf>
    <xf numFmtId="18" fontId="13" fillId="0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Protection="1">
      <protection hidden="1"/>
    </xf>
    <xf numFmtId="18" fontId="13" fillId="0" borderId="0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14" fillId="0" borderId="1" xfId="0" applyFont="1" applyFill="1" applyBorder="1" applyAlignment="1" applyProtection="1">
      <alignment horizontal="right"/>
      <protection locked="0"/>
    </xf>
    <xf numFmtId="8" fontId="14" fillId="0" borderId="2" xfId="0" applyNumberFormat="1" applyFont="1" applyFill="1" applyBorder="1" applyAlignment="1" applyProtection="1">
      <alignment horizontal="right"/>
      <protection locked="0"/>
    </xf>
    <xf numFmtId="18" fontId="14" fillId="0" borderId="0" xfId="0" applyNumberFormat="1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15" fillId="0" borderId="3" xfId="0" applyFont="1" applyFill="1" applyBorder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right"/>
      <protection hidden="1"/>
    </xf>
    <xf numFmtId="0" fontId="15" fillId="0" borderId="0" xfId="0" applyFont="1" applyFill="1" applyBorder="1" applyProtection="1">
      <protection locked="0"/>
    </xf>
    <xf numFmtId="0" fontId="16" fillId="0" borderId="3" xfId="0" applyFont="1" applyFill="1" applyBorder="1" applyProtection="1">
      <protection locked="0"/>
    </xf>
    <xf numFmtId="2" fontId="16" fillId="0" borderId="3" xfId="0" applyNumberFormat="1" applyFont="1" applyFill="1" applyBorder="1" applyProtection="1">
      <protection hidden="1"/>
    </xf>
    <xf numFmtId="44" fontId="16" fillId="0" borderId="3" xfId="1" applyFont="1" applyFill="1" applyBorder="1" applyProtection="1">
      <protection hidden="1"/>
    </xf>
    <xf numFmtId="0" fontId="17" fillId="0" borderId="0" xfId="0" applyFont="1"/>
    <xf numFmtId="44" fontId="15" fillId="0" borderId="0" xfId="1" applyFont="1" applyFill="1" applyBorder="1"/>
    <xf numFmtId="0" fontId="1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18" fontId="24" fillId="0" borderId="3" xfId="0" applyNumberFormat="1" applyFont="1" applyFill="1" applyBorder="1" applyAlignment="1">
      <alignment horizontal="left"/>
    </xf>
    <xf numFmtId="2" fontId="24" fillId="0" borderId="3" xfId="0" applyNumberFormat="1" applyFont="1" applyFill="1" applyBorder="1"/>
    <xf numFmtId="44" fontId="24" fillId="0" borderId="3" xfId="1" applyFont="1" applyFill="1" applyBorder="1"/>
    <xf numFmtId="0" fontId="19" fillId="0" borderId="0" xfId="0" applyFont="1" applyFill="1" applyBorder="1"/>
    <xf numFmtId="0" fontId="15" fillId="0" borderId="0" xfId="0" applyFont="1" applyFill="1" applyBorder="1"/>
    <xf numFmtId="0" fontId="25" fillId="0" borderId="0" xfId="0" applyFont="1" applyFill="1" applyBorder="1" applyAlignment="1">
      <alignment horizontal="left"/>
    </xf>
    <xf numFmtId="8" fontId="14" fillId="0" borderId="0" xfId="0" applyNumberFormat="1" applyFont="1" applyFill="1" applyBorder="1"/>
    <xf numFmtId="164" fontId="6" fillId="0" borderId="0" xfId="0" applyNumberFormat="1" applyFont="1" applyFill="1" applyBorder="1"/>
    <xf numFmtId="0" fontId="26" fillId="0" borderId="0" xfId="0" applyFont="1" applyFill="1" applyBorder="1"/>
    <xf numFmtId="0" fontId="25" fillId="0" borderId="0" xfId="0" applyFont="1" applyFill="1" applyBorder="1"/>
    <xf numFmtId="0" fontId="15" fillId="0" borderId="3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right"/>
    </xf>
    <xf numFmtId="18" fontId="14" fillId="0" borderId="0" xfId="0" applyNumberFormat="1" applyFont="1" applyFill="1" applyBorder="1"/>
    <xf numFmtId="2" fontId="15" fillId="0" borderId="0" xfId="0" applyNumberFormat="1" applyFont="1" applyFill="1" applyBorder="1"/>
    <xf numFmtId="0" fontId="10" fillId="0" borderId="0" xfId="0" applyFont="1" applyFill="1" applyBorder="1"/>
    <xf numFmtId="0" fontId="15" fillId="0" borderId="0" xfId="0" applyFont="1" applyFill="1" applyBorder="1" applyAlignment="1">
      <alignment horizontal="right"/>
    </xf>
    <xf numFmtId="2" fontId="16" fillId="0" borderId="3" xfId="0" applyNumberFormat="1" applyFont="1" applyFill="1" applyBorder="1"/>
    <xf numFmtId="44" fontId="16" fillId="0" borderId="3" xfId="1" applyFont="1" applyFill="1" applyBorder="1"/>
    <xf numFmtId="0" fontId="16" fillId="0" borderId="3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10</xdr:row>
      <xdr:rowOff>11663</xdr:rowOff>
    </xdr:from>
    <xdr:to>
      <xdr:col>18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5916F-7E71-4368-A592-195819A2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2AEEC4-A9A4-4999-A9E5-DD4369BB26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7</xdr:row>
      <xdr:rowOff>191591</xdr:rowOff>
    </xdr:from>
    <xdr:to>
      <xdr:col>17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B640C-FDEE-448E-866D-C6AE880A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13</xdr:row>
      <xdr:rowOff>66573</xdr:rowOff>
    </xdr:from>
    <xdr:to>
      <xdr:col>17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F1A891-E4A2-446A-908F-AF942190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15</xdr:row>
      <xdr:rowOff>120519</xdr:rowOff>
    </xdr:from>
    <xdr:to>
      <xdr:col>18</xdr:col>
      <xdr:colOff>390530</xdr:colOff>
      <xdr:row>16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B06403-4933-4F3B-9A7C-0DC1EC16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B1198E-16ED-43CE-9A3A-FA65F4FD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13</xdr:row>
      <xdr:rowOff>11663</xdr:rowOff>
    </xdr:from>
    <xdr:to>
      <xdr:col>18</xdr:col>
      <xdr:colOff>441597</xdr:colOff>
      <xdr:row>14</xdr:row>
      <xdr:rowOff>92865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35221-C6C0-4F22-8C86-F5631B97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2301" y="3154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16</xdr:row>
      <xdr:rowOff>38878</xdr:rowOff>
    </xdr:from>
    <xdr:to>
      <xdr:col>14</xdr:col>
      <xdr:colOff>245566</xdr:colOff>
      <xdr:row>17</xdr:row>
      <xdr:rowOff>205271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A77D20-81C4-4E9B-87BF-1EE338AE5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9637484" y="3925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10</xdr:row>
      <xdr:rowOff>191591</xdr:rowOff>
    </xdr:from>
    <xdr:to>
      <xdr:col>17</xdr:col>
      <xdr:colOff>501138</xdr:colOff>
      <xdr:row>12</xdr:row>
      <xdr:rowOff>209939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A39166-2EC2-4305-B903-269AEFF47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80894" y="2591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16</xdr:row>
      <xdr:rowOff>66573</xdr:rowOff>
    </xdr:from>
    <xdr:to>
      <xdr:col>17</xdr:col>
      <xdr:colOff>559837</xdr:colOff>
      <xdr:row>18</xdr:row>
      <xdr:rowOff>77363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A5850F-F2B9-445E-B399-19DA6A72D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39696" y="3952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18</xdr:row>
      <xdr:rowOff>120519</xdr:rowOff>
    </xdr:from>
    <xdr:to>
      <xdr:col>18</xdr:col>
      <xdr:colOff>390530</xdr:colOff>
      <xdr:row>19</xdr:row>
      <xdr:rowOff>193416</xdr:rowOff>
    </xdr:to>
    <xdr:pic>
      <xdr:nvPicPr>
        <xdr:cNvPr id="13" name="Pictur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88D6E6-0972-44EF-BCCB-9B2A931D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052" y="4502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10</xdr:row>
      <xdr:rowOff>233268</xdr:rowOff>
    </xdr:from>
    <xdr:to>
      <xdr:col>15</xdr:col>
      <xdr:colOff>187001</xdr:colOff>
      <xdr:row>12</xdr:row>
      <xdr:rowOff>229504</xdr:rowOff>
    </xdr:to>
    <xdr:pic>
      <xdr:nvPicPr>
        <xdr:cNvPr id="14" name="Pictur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4AAEF96-74BE-4C38-A08B-D94170478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29776" y="2633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calculate-hours-worked/id671021485" TargetMode="External"/><Relationship Id="rId3" Type="http://schemas.openxmlformats.org/officeDocument/2006/relationships/hyperlink" Target="http://www.dpbolvw.net/click-3567613-10635078" TargetMode="External"/><Relationship Id="rId7" Type="http://schemas.openxmlformats.org/officeDocument/2006/relationships/hyperlink" Target="https://www.calculatehours.com/timesheet-template-library.html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imecardcalculatorgeek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hyperlink" Target="https://apps.apple.com/us/app/time-card-calculator-timeclock/id67235038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0"/>
  <sheetViews>
    <sheetView showGridLines="0" topLeftCell="A10" zoomScaleNormal="100" workbookViewId="0">
      <selection activeCell="N23" sqref="N23:S31"/>
    </sheetView>
  </sheetViews>
  <sheetFormatPr defaultRowHeight="15" x14ac:dyDescent="0.25"/>
  <cols>
    <col min="1" max="1" width="11.7109375" style="24" customWidth="1"/>
    <col min="2" max="2" width="10.85546875" style="24" customWidth="1"/>
    <col min="3" max="3" width="13.42578125" style="24" customWidth="1"/>
    <col min="4" max="4" width="12.42578125" style="24" customWidth="1"/>
    <col min="5" max="5" width="11.85546875" style="24" customWidth="1"/>
    <col min="6" max="6" width="13.7109375" style="24" customWidth="1"/>
    <col min="7" max="7" width="13" style="24" customWidth="1"/>
    <col min="8" max="9" width="9.7109375" style="24" customWidth="1"/>
    <col min="10" max="12" width="9.140625" style="24" customWidth="1"/>
    <col min="13" max="13" width="10.5703125" style="24" bestFit="1" customWidth="1"/>
    <col min="14" max="16384" width="9.140625" style="24"/>
  </cols>
  <sheetData>
    <row r="1" spans="1:23" ht="30" customHeight="1" x14ac:dyDescent="0.25">
      <c r="A1" s="24" t="s">
        <v>25</v>
      </c>
      <c r="B1" s="38"/>
      <c r="C1" s="38"/>
      <c r="N1" s="25"/>
    </row>
    <row r="2" spans="1:23" ht="30" customHeight="1" x14ac:dyDescent="0.25">
      <c r="N2" s="11"/>
    </row>
    <row r="3" spans="1:23" ht="30" customHeight="1" x14ac:dyDescent="0.25">
      <c r="A3" s="24" t="s">
        <v>38</v>
      </c>
      <c r="B3" s="39" t="s">
        <v>3</v>
      </c>
      <c r="C3" s="39" t="s">
        <v>4</v>
      </c>
      <c r="D3" s="39" t="s">
        <v>5</v>
      </c>
      <c r="E3" s="39" t="s">
        <v>6</v>
      </c>
      <c r="N3" s="11"/>
    </row>
    <row r="4" spans="1:23" ht="30" customHeight="1" x14ac:dyDescent="0.25">
      <c r="A4" s="24" t="s">
        <v>39</v>
      </c>
      <c r="B4" s="40">
        <v>12</v>
      </c>
      <c r="C4" s="40">
        <v>14</v>
      </c>
      <c r="D4" s="40">
        <v>11</v>
      </c>
      <c r="E4" s="40">
        <v>14</v>
      </c>
      <c r="N4" s="11"/>
    </row>
    <row r="5" spans="1:23" ht="30" customHeight="1" x14ac:dyDescent="0.25">
      <c r="A5" s="16"/>
      <c r="B5" s="12"/>
      <c r="C5" s="12"/>
      <c r="D5" s="12"/>
      <c r="E5" s="12"/>
      <c r="F5" s="13"/>
      <c r="G5" s="13"/>
      <c r="H5" s="13"/>
      <c r="O5" s="11"/>
      <c r="P5" s="11"/>
      <c r="Q5" s="11"/>
    </row>
    <row r="6" spans="1:23" ht="20.100000000000001" customHeight="1" x14ac:dyDescent="0.25">
      <c r="A6" s="16"/>
      <c r="B6" s="12"/>
      <c r="C6" s="12"/>
      <c r="D6" s="12"/>
      <c r="E6" s="12"/>
      <c r="F6" s="14"/>
      <c r="G6" s="26"/>
      <c r="M6" s="11"/>
      <c r="N6" s="15"/>
      <c r="O6" s="16"/>
      <c r="P6" s="16"/>
      <c r="Q6" s="16"/>
    </row>
    <row r="7" spans="1:23" ht="20.100000000000001" customHeight="1" thickBot="1" x14ac:dyDescent="0.3">
      <c r="A7" s="42" t="s">
        <v>27</v>
      </c>
      <c r="B7" s="43" t="s">
        <v>8</v>
      </c>
      <c r="C7" s="43" t="s">
        <v>9</v>
      </c>
      <c r="D7" s="43" t="s">
        <v>10</v>
      </c>
      <c r="E7" s="43" t="s">
        <v>11</v>
      </c>
      <c r="F7" s="44" t="s">
        <v>49</v>
      </c>
      <c r="G7" s="44" t="s">
        <v>26</v>
      </c>
      <c r="J7" s="26"/>
      <c r="K7" s="17"/>
      <c r="L7" s="17"/>
      <c r="M7" s="11"/>
      <c r="N7" s="51" t="s">
        <v>50</v>
      </c>
      <c r="O7" s="51"/>
      <c r="P7" s="52"/>
      <c r="R7" s="51" t="s">
        <v>51</v>
      </c>
      <c r="S7" s="52"/>
      <c r="T7" s="53"/>
    </row>
    <row r="8" spans="1:23" ht="20.100000000000001" customHeight="1" x14ac:dyDescent="0.25">
      <c r="A8" s="45" t="s">
        <v>29</v>
      </c>
      <c r="B8" s="41">
        <v>0.375</v>
      </c>
      <c r="C8" s="41">
        <v>0.4861111111111111</v>
      </c>
      <c r="D8" s="41">
        <v>0.50694444444444442</v>
      </c>
      <c r="E8" s="41">
        <v>0.79166666666666663</v>
      </c>
      <c r="F8" s="18">
        <f t="shared" ref="F8:F14" si="0">((E8-B8)-(D8-C8))*24</f>
        <v>9.5</v>
      </c>
      <c r="G8" s="19">
        <f t="shared" ref="G8:G15" si="1">(F8*$B$4)</f>
        <v>114</v>
      </c>
      <c r="I8" s="28"/>
      <c r="J8" s="26"/>
      <c r="K8" s="17"/>
      <c r="L8" s="17"/>
      <c r="M8" s="11"/>
      <c r="N8"/>
      <c r="O8"/>
      <c r="P8"/>
      <c r="R8"/>
      <c r="S8"/>
      <c r="T8"/>
    </row>
    <row r="9" spans="1:23" ht="20.100000000000001" customHeight="1" x14ac:dyDescent="0.25">
      <c r="A9" s="45" t="s">
        <v>30</v>
      </c>
      <c r="B9" s="41">
        <v>0.375</v>
      </c>
      <c r="C9" s="41">
        <v>0.4861111111111111</v>
      </c>
      <c r="D9" s="41">
        <v>0.50694444444444442</v>
      </c>
      <c r="E9" s="41">
        <v>0.75</v>
      </c>
      <c r="F9" s="18">
        <f t="shared" si="0"/>
        <v>8.5</v>
      </c>
      <c r="G9" s="19">
        <f t="shared" si="1"/>
        <v>102</v>
      </c>
      <c r="I9" s="20"/>
      <c r="J9" s="26"/>
      <c r="K9" s="17"/>
      <c r="L9" s="17"/>
      <c r="M9" s="11"/>
      <c r="N9"/>
      <c r="O9"/>
      <c r="P9"/>
      <c r="R9"/>
      <c r="S9"/>
      <c r="T9"/>
      <c r="U9" s="28"/>
      <c r="V9" s="28"/>
      <c r="W9" s="28"/>
    </row>
    <row r="10" spans="1:23" ht="20.100000000000001" customHeight="1" x14ac:dyDescent="0.25">
      <c r="A10" s="45" t="s">
        <v>31</v>
      </c>
      <c r="B10" s="41">
        <v>0.375</v>
      </c>
      <c r="C10" s="41">
        <v>0.4861111111111111</v>
      </c>
      <c r="D10" s="41">
        <v>0.50694444444444442</v>
      </c>
      <c r="E10" s="41">
        <v>0.79166666666666663</v>
      </c>
      <c r="F10" s="18">
        <f t="shared" si="0"/>
        <v>9.5</v>
      </c>
      <c r="G10" s="19">
        <f t="shared" si="1"/>
        <v>114</v>
      </c>
      <c r="I10" s="29"/>
      <c r="J10" s="26"/>
      <c r="K10" s="17"/>
      <c r="L10" s="17"/>
      <c r="M10" s="11"/>
      <c r="N10"/>
      <c r="O10"/>
      <c r="P10"/>
      <c r="R10"/>
      <c r="S10" s="54" t="s">
        <v>52</v>
      </c>
      <c r="T10"/>
    </row>
    <row r="11" spans="1:23" ht="20.100000000000001" customHeight="1" x14ac:dyDescent="0.25">
      <c r="A11" s="45" t="s">
        <v>32</v>
      </c>
      <c r="B11" s="41"/>
      <c r="C11" s="41"/>
      <c r="D11" s="41"/>
      <c r="E11" s="41"/>
      <c r="F11" s="18">
        <f t="shared" si="0"/>
        <v>0</v>
      </c>
      <c r="G11" s="19">
        <f t="shared" si="1"/>
        <v>0</v>
      </c>
      <c r="J11" s="26"/>
      <c r="K11" s="17"/>
      <c r="L11" s="17"/>
      <c r="M11" s="11"/>
      <c r="N11" s="55" t="s">
        <v>53</v>
      </c>
      <c r="O11" s="55"/>
      <c r="P11" s="56"/>
      <c r="R11"/>
      <c r="S11"/>
      <c r="T11"/>
    </row>
    <row r="12" spans="1:23" ht="20.100000000000001" customHeight="1" x14ac:dyDescent="0.25">
      <c r="A12" s="45" t="s">
        <v>33</v>
      </c>
      <c r="B12" s="41"/>
      <c r="C12" s="41"/>
      <c r="D12" s="41"/>
      <c r="E12" s="41"/>
      <c r="F12" s="18">
        <f t="shared" si="0"/>
        <v>0</v>
      </c>
      <c r="G12" s="19">
        <f t="shared" si="1"/>
        <v>0</v>
      </c>
      <c r="H12" s="16"/>
      <c r="I12" s="21"/>
      <c r="J12" s="22"/>
      <c r="K12" s="16"/>
      <c r="L12" s="16"/>
      <c r="M12" s="16"/>
      <c r="N12" s="55" t="s">
        <v>54</v>
      </c>
      <c r="O12"/>
      <c r="P12"/>
      <c r="R12"/>
      <c r="S12"/>
      <c r="T12"/>
    </row>
    <row r="13" spans="1:23" ht="20.100000000000001" customHeight="1" x14ac:dyDescent="0.25">
      <c r="A13" s="45" t="s">
        <v>34</v>
      </c>
      <c r="B13" s="41"/>
      <c r="C13" s="41"/>
      <c r="D13" s="41"/>
      <c r="E13" s="41"/>
      <c r="F13" s="18">
        <f t="shared" si="0"/>
        <v>0</v>
      </c>
      <c r="G13" s="19">
        <f t="shared" si="1"/>
        <v>0</v>
      </c>
      <c r="J13" s="22"/>
      <c r="N13" s="55"/>
      <c r="O13"/>
      <c r="P13"/>
      <c r="R13"/>
      <c r="S13"/>
      <c r="T13"/>
    </row>
    <row r="14" spans="1:23" ht="20.100000000000001" customHeight="1" x14ac:dyDescent="0.25">
      <c r="A14" s="45" t="s">
        <v>28</v>
      </c>
      <c r="B14" s="41"/>
      <c r="C14" s="41"/>
      <c r="D14" s="41"/>
      <c r="E14" s="41"/>
      <c r="F14" s="18">
        <f t="shared" si="0"/>
        <v>0</v>
      </c>
      <c r="G14" s="19">
        <f t="shared" si="1"/>
        <v>0</v>
      </c>
      <c r="I14" s="28"/>
      <c r="J14" s="22"/>
      <c r="N14"/>
      <c r="O14"/>
      <c r="P14"/>
      <c r="R14"/>
      <c r="S14" s="57" t="s">
        <v>55</v>
      </c>
      <c r="T14"/>
    </row>
    <row r="15" spans="1:23" ht="20.100000000000001" customHeight="1" thickBot="1" x14ac:dyDescent="0.35">
      <c r="A15" s="25"/>
      <c r="B15" s="25"/>
      <c r="C15" s="25"/>
      <c r="D15" s="25"/>
      <c r="E15" s="46" t="s">
        <v>19</v>
      </c>
      <c r="F15" s="47">
        <f>SUM(F8:F14)</f>
        <v>27.5</v>
      </c>
      <c r="G15" s="48">
        <f t="shared" si="1"/>
        <v>330</v>
      </c>
      <c r="I15" s="28"/>
      <c r="J15" s="22"/>
      <c r="N15"/>
      <c r="O15"/>
      <c r="P15"/>
      <c r="R15"/>
      <c r="S15"/>
      <c r="T15"/>
    </row>
    <row r="16" spans="1:23" ht="20.100000000000001" customHeight="1" x14ac:dyDescent="0.25">
      <c r="A16" s="25"/>
      <c r="B16" s="25"/>
      <c r="C16" s="25"/>
      <c r="D16" s="25"/>
      <c r="E16" s="25"/>
      <c r="F16" s="26"/>
      <c r="G16" s="26"/>
      <c r="J16" s="22"/>
      <c r="N16" s="58" t="s">
        <v>56</v>
      </c>
      <c r="O16"/>
      <c r="P16"/>
      <c r="R16"/>
      <c r="S16"/>
      <c r="T16"/>
    </row>
    <row r="17" spans="1:20" ht="20.100000000000001" customHeight="1" x14ac:dyDescent="0.25">
      <c r="A17" s="25"/>
      <c r="B17" s="25"/>
      <c r="C17" s="25"/>
      <c r="D17" s="25"/>
      <c r="E17" s="25"/>
      <c r="F17" s="26"/>
      <c r="G17" s="26"/>
      <c r="I17" s="28"/>
      <c r="J17" s="22"/>
      <c r="N17" s="58" t="s">
        <v>57</v>
      </c>
      <c r="O17"/>
      <c r="P17"/>
      <c r="R17"/>
      <c r="S17"/>
      <c r="T17"/>
    </row>
    <row r="18" spans="1:20" ht="20.100000000000001" customHeight="1" thickBot="1" x14ac:dyDescent="0.3">
      <c r="A18" s="42" t="s">
        <v>35</v>
      </c>
      <c r="B18" s="43" t="s">
        <v>8</v>
      </c>
      <c r="C18" s="43" t="s">
        <v>9</v>
      </c>
      <c r="D18" s="43" t="s">
        <v>10</v>
      </c>
      <c r="E18" s="43" t="s">
        <v>11</v>
      </c>
      <c r="F18" s="44" t="s">
        <v>49</v>
      </c>
      <c r="G18" s="44" t="s">
        <v>26</v>
      </c>
      <c r="J18" s="22"/>
      <c r="N18" s="52"/>
      <c r="O18" s="52"/>
      <c r="P18" s="52"/>
      <c r="R18" s="52"/>
      <c r="S18" s="52"/>
      <c r="T18" s="52"/>
    </row>
    <row r="19" spans="1:20" ht="20.100000000000001" customHeight="1" x14ac:dyDescent="0.25">
      <c r="A19" s="45" t="s">
        <v>29</v>
      </c>
      <c r="B19" s="41">
        <v>0.375</v>
      </c>
      <c r="C19" s="41">
        <v>0.4861111111111111</v>
      </c>
      <c r="D19" s="41">
        <v>0.50694444444444442</v>
      </c>
      <c r="E19" s="41">
        <v>0.79166666666666663</v>
      </c>
      <c r="F19" s="18">
        <f t="shared" ref="F19:F25" si="2">((E19-B19)-(D19-C19))*24</f>
        <v>9.5</v>
      </c>
      <c r="G19" s="19">
        <f t="shared" ref="G19:G26" si="3">(F19*$C$4)</f>
        <v>133</v>
      </c>
      <c r="I19" s="22"/>
      <c r="J19" s="22"/>
    </row>
    <row r="20" spans="1:20" ht="20.100000000000001" customHeight="1" x14ac:dyDescent="0.25">
      <c r="A20" s="45" t="s">
        <v>30</v>
      </c>
      <c r="B20" s="41">
        <v>0.375</v>
      </c>
      <c r="C20" s="41">
        <v>0.4861111111111111</v>
      </c>
      <c r="D20" s="41">
        <v>0.50694444444444442</v>
      </c>
      <c r="E20" s="41">
        <v>0.75</v>
      </c>
      <c r="F20" s="18">
        <f t="shared" si="2"/>
        <v>8.5</v>
      </c>
      <c r="G20" s="19">
        <f t="shared" si="3"/>
        <v>119</v>
      </c>
      <c r="H20" s="30"/>
      <c r="I20" s="22"/>
      <c r="J20" s="22"/>
      <c r="K20" s="30"/>
      <c r="L20" s="30"/>
      <c r="M20" s="30"/>
    </row>
    <row r="21" spans="1:20" ht="20.100000000000001" customHeight="1" x14ac:dyDescent="0.25">
      <c r="A21" s="45" t="s">
        <v>31</v>
      </c>
      <c r="B21" s="41">
        <v>0.375</v>
      </c>
      <c r="C21" s="41">
        <v>0.4861111111111111</v>
      </c>
      <c r="D21" s="41">
        <v>0.50694444444444442</v>
      </c>
      <c r="E21" s="41">
        <v>0.79166666666666663</v>
      </c>
      <c r="F21" s="18">
        <f t="shared" si="2"/>
        <v>9.5</v>
      </c>
      <c r="G21" s="19">
        <f t="shared" si="3"/>
        <v>133</v>
      </c>
      <c r="H21" s="31"/>
      <c r="I21" s="26"/>
      <c r="J21" s="26"/>
      <c r="K21" s="31"/>
      <c r="L21" s="31"/>
      <c r="M21" s="31"/>
    </row>
    <row r="22" spans="1:20" ht="20.100000000000001" customHeight="1" x14ac:dyDescent="0.25">
      <c r="A22" s="45" t="s">
        <v>32</v>
      </c>
      <c r="B22" s="41"/>
      <c r="C22" s="41"/>
      <c r="D22" s="41"/>
      <c r="E22" s="41"/>
      <c r="F22" s="18">
        <f t="shared" si="2"/>
        <v>0</v>
      </c>
      <c r="G22" s="19">
        <f t="shared" si="3"/>
        <v>0</v>
      </c>
      <c r="H22" s="1"/>
      <c r="I22" s="2"/>
      <c r="J22" s="2"/>
      <c r="K22" s="2"/>
      <c r="L22" s="2"/>
      <c r="M22" s="2"/>
    </row>
    <row r="23" spans="1:20" ht="20.100000000000001" customHeight="1" x14ac:dyDescent="0.25">
      <c r="A23" s="45" t="s">
        <v>33</v>
      </c>
      <c r="B23" s="41"/>
      <c r="C23" s="41"/>
      <c r="D23" s="41"/>
      <c r="E23" s="41"/>
      <c r="F23" s="18">
        <f t="shared" si="2"/>
        <v>0</v>
      </c>
      <c r="G23" s="19">
        <f t="shared" si="3"/>
        <v>0</v>
      </c>
      <c r="H23" s="1"/>
      <c r="J23"/>
      <c r="K23"/>
      <c r="L23"/>
      <c r="M23" s="2"/>
      <c r="N23" t="s">
        <v>41</v>
      </c>
    </row>
    <row r="24" spans="1:20" ht="20.100000000000001" customHeight="1" x14ac:dyDescent="0.25">
      <c r="A24" s="45" t="s">
        <v>34</v>
      </c>
      <c r="B24" s="41"/>
      <c r="C24" s="41"/>
      <c r="D24" s="41"/>
      <c r="E24" s="41"/>
      <c r="F24" s="18">
        <f t="shared" si="2"/>
        <v>0</v>
      </c>
      <c r="G24" s="19">
        <f t="shared" si="3"/>
        <v>0</v>
      </c>
      <c r="H24" s="1"/>
      <c r="J24"/>
      <c r="K24"/>
      <c r="L24"/>
      <c r="M24" s="2"/>
      <c r="N24" s="9" t="s">
        <v>40</v>
      </c>
    </row>
    <row r="25" spans="1:20" ht="20.100000000000001" customHeight="1" x14ac:dyDescent="0.25">
      <c r="A25" s="45" t="s">
        <v>28</v>
      </c>
      <c r="B25" s="41"/>
      <c r="C25" s="41"/>
      <c r="D25" s="41"/>
      <c r="E25" s="41"/>
      <c r="F25" s="18">
        <f t="shared" si="2"/>
        <v>0</v>
      </c>
      <c r="G25" s="19">
        <f t="shared" si="3"/>
        <v>0</v>
      </c>
      <c r="H25" s="1"/>
      <c r="J25"/>
      <c r="K25"/>
      <c r="L25"/>
      <c r="M25" s="2"/>
      <c r="N25"/>
    </row>
    <row r="26" spans="1:20" ht="20.100000000000001" customHeight="1" thickBot="1" x14ac:dyDescent="0.35">
      <c r="A26" s="25"/>
      <c r="B26" s="25"/>
      <c r="C26" s="25"/>
      <c r="D26" s="25"/>
      <c r="E26" s="46" t="s">
        <v>19</v>
      </c>
      <c r="F26" s="47">
        <f>SUM(F19:F25)</f>
        <v>27.5</v>
      </c>
      <c r="G26" s="48">
        <f t="shared" si="3"/>
        <v>385</v>
      </c>
      <c r="H26" s="32"/>
      <c r="J26"/>
      <c r="K26"/>
      <c r="L26"/>
      <c r="M26" s="33"/>
      <c r="N26" t="s">
        <v>43</v>
      </c>
    </row>
    <row r="27" spans="1:20" ht="20.100000000000001" customHeight="1" x14ac:dyDescent="0.25">
      <c r="A27" s="34"/>
      <c r="B27" s="5"/>
      <c r="C27" s="5"/>
      <c r="D27" s="5"/>
      <c r="E27" s="5"/>
      <c r="F27" s="7"/>
      <c r="G27" s="7"/>
      <c r="H27" s="3"/>
      <c r="M27" s="3"/>
      <c r="N27" s="49" t="s">
        <v>44</v>
      </c>
      <c r="Q27" s="49" t="s">
        <v>45</v>
      </c>
      <c r="R27" s="49"/>
      <c r="S27"/>
    </row>
    <row r="28" spans="1:20" ht="20.100000000000001" customHeight="1" x14ac:dyDescent="0.25">
      <c r="A28" s="27"/>
      <c r="B28" s="25"/>
      <c r="C28" s="25"/>
      <c r="D28" s="25"/>
      <c r="E28" s="25"/>
      <c r="F28" s="26"/>
      <c r="G28" s="26"/>
      <c r="N28" s="49" t="s">
        <v>46</v>
      </c>
      <c r="Q28" s="49" t="s">
        <v>47</v>
      </c>
      <c r="R28" s="49"/>
      <c r="S28"/>
    </row>
    <row r="29" spans="1:20" ht="20.100000000000001" customHeight="1" thickBot="1" x14ac:dyDescent="0.3">
      <c r="A29" s="42" t="s">
        <v>36</v>
      </c>
      <c r="B29" s="43" t="s">
        <v>8</v>
      </c>
      <c r="C29" s="43" t="s">
        <v>9</v>
      </c>
      <c r="D29" s="43" t="s">
        <v>10</v>
      </c>
      <c r="E29" s="43" t="s">
        <v>11</v>
      </c>
      <c r="F29" s="44" t="s">
        <v>49</v>
      </c>
      <c r="G29" s="44" t="s">
        <v>26</v>
      </c>
      <c r="H29" s="31"/>
      <c r="J29"/>
      <c r="K29"/>
      <c r="L29"/>
      <c r="M29" s="31"/>
      <c r="N29"/>
    </row>
    <row r="30" spans="1:20" ht="20.100000000000001" customHeight="1" x14ac:dyDescent="0.25">
      <c r="A30" s="45" t="s">
        <v>29</v>
      </c>
      <c r="B30" s="41">
        <v>0.375</v>
      </c>
      <c r="C30" s="41">
        <v>0.4861111111111111</v>
      </c>
      <c r="D30" s="41">
        <v>0.50694444444444442</v>
      </c>
      <c r="E30" s="41">
        <v>0.79166666666666663</v>
      </c>
      <c r="F30" s="18">
        <f t="shared" ref="F30:F36" si="4">((E30-B30)-(D30-C30))*24</f>
        <v>9.5</v>
      </c>
      <c r="G30" s="19">
        <f t="shared" ref="G30:G37" si="5">(F30*$D$4)</f>
        <v>104.5</v>
      </c>
      <c r="H30" s="1"/>
      <c r="J30"/>
      <c r="K30"/>
      <c r="L30"/>
      <c r="M30" s="2"/>
      <c r="N30" s="10" t="s">
        <v>48</v>
      </c>
    </row>
    <row r="31" spans="1:20" ht="20.100000000000001" customHeight="1" x14ac:dyDescent="0.25">
      <c r="A31" s="45" t="s">
        <v>30</v>
      </c>
      <c r="B31" s="41">
        <v>0.375</v>
      </c>
      <c r="C31" s="41">
        <v>0.4861111111111111</v>
      </c>
      <c r="D31" s="41">
        <v>0.50694444444444442</v>
      </c>
      <c r="E31" s="41">
        <v>0.75</v>
      </c>
      <c r="F31" s="18">
        <f t="shared" si="4"/>
        <v>8.5</v>
      </c>
      <c r="G31" s="19">
        <f t="shared" si="5"/>
        <v>93.5</v>
      </c>
      <c r="H31" s="1"/>
      <c r="J31"/>
      <c r="K31"/>
      <c r="L31"/>
      <c r="M31" s="2"/>
      <c r="N31" s="9" t="s">
        <v>42</v>
      </c>
    </row>
    <row r="32" spans="1:20" ht="20.100000000000001" customHeight="1" x14ac:dyDescent="0.25">
      <c r="A32" s="45" t="s">
        <v>31</v>
      </c>
      <c r="B32" s="41">
        <v>0.375</v>
      </c>
      <c r="C32" s="41">
        <v>0.4861111111111111</v>
      </c>
      <c r="D32" s="41">
        <v>0.50694444444444442</v>
      </c>
      <c r="E32" s="41">
        <v>0.79166666666666663</v>
      </c>
      <c r="F32" s="18">
        <f t="shared" si="4"/>
        <v>9.5</v>
      </c>
      <c r="G32" s="19">
        <f t="shared" si="5"/>
        <v>104.5</v>
      </c>
      <c r="H32" s="1"/>
      <c r="J32"/>
      <c r="K32"/>
      <c r="L32"/>
      <c r="M32" s="2"/>
      <c r="N32" s="9"/>
    </row>
    <row r="33" spans="1:13" ht="20.100000000000001" customHeight="1" x14ac:dyDescent="0.25">
      <c r="A33" s="45" t="s">
        <v>32</v>
      </c>
      <c r="B33" s="41"/>
      <c r="C33" s="41"/>
      <c r="D33" s="41"/>
      <c r="E33" s="41"/>
      <c r="F33" s="18">
        <f t="shared" si="4"/>
        <v>0</v>
      </c>
      <c r="G33" s="19">
        <f t="shared" si="5"/>
        <v>0</v>
      </c>
      <c r="H33" s="1"/>
      <c r="J33" s="2"/>
      <c r="K33" s="2"/>
      <c r="L33" s="2"/>
      <c r="M33" s="2"/>
    </row>
    <row r="34" spans="1:13" ht="20.100000000000001" customHeight="1" x14ac:dyDescent="0.25">
      <c r="A34" s="45" t="s">
        <v>33</v>
      </c>
      <c r="B34" s="41"/>
      <c r="C34" s="41"/>
      <c r="D34" s="41"/>
      <c r="E34" s="41"/>
      <c r="F34" s="18">
        <f t="shared" si="4"/>
        <v>0</v>
      </c>
      <c r="G34" s="19">
        <f t="shared" si="5"/>
        <v>0</v>
      </c>
      <c r="H34" s="32"/>
      <c r="I34" s="3"/>
      <c r="J34" s="33"/>
      <c r="K34" s="33"/>
      <c r="L34" s="33"/>
      <c r="M34" s="33"/>
    </row>
    <row r="35" spans="1:13" ht="20.100000000000001" customHeight="1" x14ac:dyDescent="0.25">
      <c r="A35" s="45" t="s">
        <v>34</v>
      </c>
      <c r="B35" s="41"/>
      <c r="C35" s="41"/>
      <c r="D35" s="41"/>
      <c r="E35" s="41"/>
      <c r="F35" s="18">
        <f t="shared" si="4"/>
        <v>0</v>
      </c>
      <c r="G35" s="19">
        <f t="shared" si="5"/>
        <v>0</v>
      </c>
      <c r="I35" s="23"/>
    </row>
    <row r="36" spans="1:13" ht="20.100000000000001" customHeight="1" x14ac:dyDescent="0.25">
      <c r="A36" s="45" t="s">
        <v>28</v>
      </c>
      <c r="B36" s="41"/>
      <c r="C36" s="41"/>
      <c r="D36" s="41"/>
      <c r="E36" s="41"/>
      <c r="F36" s="18">
        <f t="shared" si="4"/>
        <v>0</v>
      </c>
      <c r="G36" s="19">
        <f t="shared" si="5"/>
        <v>0</v>
      </c>
      <c r="I36" s="2"/>
    </row>
    <row r="37" spans="1:13" ht="20.100000000000001" customHeight="1" thickBot="1" x14ac:dyDescent="0.35">
      <c r="A37" s="25"/>
      <c r="B37" s="25"/>
      <c r="C37" s="25"/>
      <c r="D37" s="25"/>
      <c r="E37" s="46" t="s">
        <v>19</v>
      </c>
      <c r="F37" s="47">
        <f>SUM(F30:F36)</f>
        <v>27.5</v>
      </c>
      <c r="G37" s="48">
        <f t="shared" si="5"/>
        <v>302.5</v>
      </c>
      <c r="H37" s="31"/>
      <c r="I37" s="2"/>
      <c r="J37" s="31"/>
      <c r="K37" s="31"/>
      <c r="L37" s="31"/>
      <c r="M37" s="31"/>
    </row>
    <row r="38" spans="1:13" ht="20.100000000000001" customHeight="1" x14ac:dyDescent="0.25">
      <c r="A38" s="27"/>
      <c r="B38" s="6"/>
      <c r="C38" s="6"/>
      <c r="D38" s="6"/>
      <c r="E38" s="6"/>
      <c r="F38" s="8"/>
      <c r="G38" s="8"/>
      <c r="H38" s="1"/>
      <c r="I38" s="2"/>
      <c r="J38" s="2"/>
      <c r="K38" s="2"/>
      <c r="L38" s="2"/>
      <c r="M38" s="2"/>
    </row>
    <row r="39" spans="1:13" ht="20.100000000000001" customHeight="1" x14ac:dyDescent="0.25">
      <c r="A39" s="27"/>
      <c r="B39" s="6"/>
      <c r="C39" s="6"/>
      <c r="D39" s="6"/>
      <c r="E39" s="6"/>
      <c r="F39" s="8"/>
      <c r="G39" s="8"/>
      <c r="H39" s="1"/>
      <c r="I39" s="33"/>
      <c r="J39" s="2"/>
      <c r="K39" s="2"/>
      <c r="L39" s="2"/>
      <c r="M39" s="2"/>
    </row>
    <row r="40" spans="1:13" ht="20.100000000000001" customHeight="1" thickBot="1" x14ac:dyDescent="0.3">
      <c r="A40" s="42" t="s">
        <v>37</v>
      </c>
      <c r="B40" s="43" t="s">
        <v>8</v>
      </c>
      <c r="C40" s="43" t="s">
        <v>9</v>
      </c>
      <c r="D40" s="43" t="s">
        <v>10</v>
      </c>
      <c r="E40" s="43" t="s">
        <v>11</v>
      </c>
      <c r="F40" s="44" t="s">
        <v>49</v>
      </c>
      <c r="G40" s="44" t="s">
        <v>26</v>
      </c>
      <c r="H40" s="1"/>
      <c r="I40" s="3"/>
      <c r="J40" s="2"/>
      <c r="K40" s="2"/>
      <c r="L40" s="2"/>
      <c r="M40" s="2"/>
    </row>
    <row r="41" spans="1:13" ht="20.100000000000001" customHeight="1" x14ac:dyDescent="0.25">
      <c r="A41" s="45" t="s">
        <v>29</v>
      </c>
      <c r="B41" s="41">
        <v>0.375</v>
      </c>
      <c r="C41" s="41">
        <v>0.4861111111111111</v>
      </c>
      <c r="D41" s="41">
        <v>0.50694444444444442</v>
      </c>
      <c r="E41" s="41">
        <v>0.79166666666666663</v>
      </c>
      <c r="F41" s="18">
        <f t="shared" ref="F41:F47" si="6">((E41-B41)-(D41-C41))*24</f>
        <v>9.5</v>
      </c>
      <c r="G41" s="19">
        <f t="shared" ref="G41:G48" si="7">(F41*$E$4)</f>
        <v>133</v>
      </c>
      <c r="H41" s="1"/>
      <c r="J41" s="2"/>
      <c r="K41" s="2"/>
      <c r="L41" s="2"/>
      <c r="M41" s="2"/>
    </row>
    <row r="42" spans="1:13" ht="20.100000000000001" customHeight="1" x14ac:dyDescent="0.25">
      <c r="A42" s="45" t="s">
        <v>30</v>
      </c>
      <c r="B42" s="41">
        <v>0.375</v>
      </c>
      <c r="C42" s="41">
        <v>0.4861111111111111</v>
      </c>
      <c r="D42" s="41">
        <v>0.50694444444444442</v>
      </c>
      <c r="E42" s="41">
        <v>0.75</v>
      </c>
      <c r="F42" s="18">
        <f t="shared" si="6"/>
        <v>8.5</v>
      </c>
      <c r="G42" s="19">
        <f t="shared" si="7"/>
        <v>119</v>
      </c>
      <c r="H42" s="32"/>
      <c r="J42" s="33"/>
      <c r="K42" s="33"/>
      <c r="L42" s="33"/>
      <c r="M42" s="33"/>
    </row>
    <row r="43" spans="1:13" ht="20.100000000000001" customHeight="1" x14ac:dyDescent="0.25">
      <c r="A43" s="45" t="s">
        <v>31</v>
      </c>
      <c r="B43" s="41">
        <v>0.375</v>
      </c>
      <c r="C43" s="41">
        <v>0.4861111111111111</v>
      </c>
      <c r="D43" s="41">
        <v>0.50694444444444442</v>
      </c>
      <c r="E43" s="41">
        <v>0.79166666666666663</v>
      </c>
      <c r="F43" s="18">
        <f t="shared" si="6"/>
        <v>9.5</v>
      </c>
      <c r="G43" s="19">
        <f t="shared" si="7"/>
        <v>133</v>
      </c>
    </row>
    <row r="44" spans="1:13" ht="20.100000000000001" customHeight="1" x14ac:dyDescent="0.25">
      <c r="A44" s="45" t="s">
        <v>32</v>
      </c>
      <c r="B44" s="41"/>
      <c r="C44" s="41"/>
      <c r="D44" s="41"/>
      <c r="E44" s="41"/>
      <c r="F44" s="18">
        <f t="shared" si="6"/>
        <v>0</v>
      </c>
      <c r="G44" s="19">
        <f t="shared" si="7"/>
        <v>0</v>
      </c>
    </row>
    <row r="45" spans="1:13" ht="20.100000000000001" customHeight="1" x14ac:dyDescent="0.25">
      <c r="A45" s="45" t="s">
        <v>33</v>
      </c>
      <c r="B45" s="41"/>
      <c r="C45" s="41"/>
      <c r="D45" s="41"/>
      <c r="E45" s="41"/>
      <c r="F45" s="18">
        <f t="shared" si="6"/>
        <v>0</v>
      </c>
      <c r="G45" s="19">
        <f t="shared" si="7"/>
        <v>0</v>
      </c>
      <c r="H45" s="31"/>
      <c r="I45" s="31"/>
      <c r="J45" s="31"/>
      <c r="K45" s="31"/>
      <c r="L45" s="31"/>
      <c r="M45" s="31"/>
    </row>
    <row r="46" spans="1:13" ht="20.100000000000001" customHeight="1" x14ac:dyDescent="0.25">
      <c r="A46" s="45" t="s">
        <v>34</v>
      </c>
      <c r="B46" s="41"/>
      <c r="C46" s="41"/>
      <c r="D46" s="41"/>
      <c r="E46" s="41"/>
      <c r="F46" s="18">
        <f t="shared" si="6"/>
        <v>0</v>
      </c>
      <c r="G46" s="19">
        <f t="shared" si="7"/>
        <v>0</v>
      </c>
      <c r="H46" s="1"/>
      <c r="I46" s="2"/>
      <c r="J46" s="2"/>
      <c r="K46" s="2"/>
      <c r="L46" s="2"/>
      <c r="M46" s="2"/>
    </row>
    <row r="47" spans="1:13" ht="20.100000000000001" customHeight="1" x14ac:dyDescent="0.25">
      <c r="A47" s="45" t="s">
        <v>28</v>
      </c>
      <c r="B47" s="41"/>
      <c r="C47" s="41"/>
      <c r="D47" s="41"/>
      <c r="E47" s="41"/>
      <c r="F47" s="18">
        <f t="shared" si="6"/>
        <v>0</v>
      </c>
      <c r="G47" s="19">
        <f t="shared" si="7"/>
        <v>0</v>
      </c>
      <c r="H47" s="1"/>
      <c r="I47" s="2"/>
      <c r="J47" s="2"/>
      <c r="K47" s="2"/>
      <c r="L47" s="2"/>
      <c r="M47" s="2"/>
    </row>
    <row r="48" spans="1:13" ht="20.100000000000001" customHeight="1" thickBot="1" x14ac:dyDescent="0.35">
      <c r="A48" s="25"/>
      <c r="B48" s="25"/>
      <c r="C48" s="25"/>
      <c r="D48" s="25"/>
      <c r="E48" s="46" t="s">
        <v>19</v>
      </c>
      <c r="F48" s="47">
        <f>SUM(F41:F47)</f>
        <v>27.5</v>
      </c>
      <c r="G48" s="48">
        <f t="shared" si="7"/>
        <v>385</v>
      </c>
      <c r="H48" s="1"/>
      <c r="I48" s="2"/>
      <c r="J48" s="2"/>
      <c r="K48" s="2"/>
      <c r="L48" s="2"/>
      <c r="M48" s="2"/>
    </row>
    <row r="49" spans="1:13" ht="20.100000000000001" customHeight="1" x14ac:dyDescent="0.25">
      <c r="A49" s="27"/>
      <c r="B49" s="6"/>
      <c r="C49" s="6"/>
      <c r="D49" s="6"/>
      <c r="E49" s="6"/>
      <c r="F49" s="8"/>
      <c r="G49" s="8"/>
      <c r="H49" s="1"/>
      <c r="I49" s="2"/>
      <c r="J49" s="2"/>
      <c r="K49" s="2"/>
      <c r="L49" s="2"/>
      <c r="M49" s="2"/>
    </row>
    <row r="50" spans="1:13" x14ac:dyDescent="0.25">
      <c r="A50" s="27"/>
      <c r="B50" s="6"/>
      <c r="C50" s="6"/>
      <c r="D50" s="6"/>
      <c r="E50" s="35"/>
      <c r="F50" s="36"/>
      <c r="G50" s="36"/>
      <c r="H50" s="32"/>
      <c r="I50" s="33"/>
      <c r="J50" s="33"/>
      <c r="K50" s="33"/>
      <c r="L50" s="33"/>
      <c r="M50" s="33"/>
    </row>
    <row r="53" spans="1:13" x14ac:dyDescent="0.25">
      <c r="A53" s="16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x14ac:dyDescent="0.25">
      <c r="A54" s="16"/>
      <c r="B54" s="4"/>
      <c r="C54" s="4"/>
      <c r="D54" s="4"/>
      <c r="E54" s="4"/>
      <c r="F54" s="1"/>
      <c r="G54" s="1"/>
      <c r="H54" s="1"/>
      <c r="I54" s="2"/>
      <c r="J54" s="2"/>
      <c r="K54" s="2"/>
      <c r="L54" s="2"/>
      <c r="M54" s="2"/>
    </row>
    <row r="55" spans="1:13" x14ac:dyDescent="0.25">
      <c r="A55" s="16"/>
      <c r="B55" s="4"/>
      <c r="C55" s="4"/>
      <c r="D55" s="4"/>
      <c r="E55" s="4"/>
      <c r="F55" s="1"/>
      <c r="G55" s="1"/>
      <c r="H55" s="1"/>
      <c r="I55" s="2"/>
      <c r="J55" s="2"/>
      <c r="K55" s="2"/>
      <c r="L55" s="2"/>
      <c r="M55" s="2"/>
    </row>
    <row r="56" spans="1:13" x14ac:dyDescent="0.25">
      <c r="A56" s="16"/>
      <c r="B56" s="4"/>
      <c r="C56" s="4"/>
      <c r="D56" s="4"/>
      <c r="E56" s="4"/>
      <c r="F56" s="1"/>
      <c r="G56" s="1"/>
      <c r="H56" s="1"/>
      <c r="I56" s="2"/>
      <c r="J56" s="2"/>
      <c r="K56" s="2"/>
      <c r="L56" s="2"/>
      <c r="M56" s="2"/>
    </row>
    <row r="57" spans="1:13" x14ac:dyDescent="0.25">
      <c r="A57" s="16"/>
      <c r="B57" s="4"/>
      <c r="C57" s="4"/>
      <c r="D57" s="4"/>
      <c r="E57" s="4"/>
      <c r="F57" s="1"/>
      <c r="G57" s="1"/>
      <c r="H57" s="1"/>
      <c r="I57" s="2"/>
      <c r="J57" s="2"/>
      <c r="K57" s="50"/>
      <c r="L57" s="2"/>
      <c r="M57" s="2"/>
    </row>
    <row r="58" spans="1:13" x14ac:dyDescent="0.25">
      <c r="A58" s="16"/>
      <c r="B58" s="4"/>
      <c r="C58" s="4"/>
      <c r="D58" s="4"/>
      <c r="E58" s="37"/>
      <c r="F58" s="32"/>
      <c r="G58" s="32"/>
      <c r="H58" s="32"/>
      <c r="I58" s="33"/>
      <c r="J58" s="33"/>
      <c r="K58" s="33"/>
      <c r="L58" s="33"/>
      <c r="M58" s="33"/>
    </row>
    <row r="61" spans="1:13" x14ac:dyDescent="0.25">
      <c r="A61" s="16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</row>
    <row r="62" spans="1:13" x14ac:dyDescent="0.25">
      <c r="A62" s="16"/>
      <c r="B62" s="4"/>
      <c r="C62" s="4"/>
      <c r="D62" s="4"/>
      <c r="E62" s="4"/>
      <c r="F62" s="1"/>
      <c r="G62" s="1"/>
      <c r="H62" s="1"/>
      <c r="I62" s="2"/>
      <c r="J62" s="2"/>
      <c r="K62" s="2"/>
      <c r="L62" s="2"/>
      <c r="M62" s="2"/>
    </row>
    <row r="63" spans="1:13" x14ac:dyDescent="0.25">
      <c r="A63" s="16"/>
      <c r="B63" s="4"/>
      <c r="C63" s="4"/>
      <c r="D63" s="4"/>
      <c r="E63" s="4"/>
      <c r="F63" s="1"/>
      <c r="G63" s="1"/>
      <c r="H63" s="1"/>
      <c r="I63" s="2"/>
      <c r="J63" s="2"/>
      <c r="K63" s="2"/>
      <c r="L63" s="2"/>
      <c r="M63" s="2"/>
    </row>
    <row r="64" spans="1:13" x14ac:dyDescent="0.25">
      <c r="A64" s="16"/>
      <c r="B64" s="4"/>
      <c r="C64" s="4"/>
      <c r="D64" s="4"/>
      <c r="E64" s="4"/>
      <c r="F64" s="1"/>
      <c r="G64" s="1"/>
      <c r="H64" s="1"/>
      <c r="I64" s="2"/>
      <c r="J64" s="2"/>
      <c r="K64" s="2"/>
      <c r="L64" s="2"/>
      <c r="M64" s="2"/>
    </row>
    <row r="65" spans="1:13" x14ac:dyDescent="0.25">
      <c r="A65" s="16"/>
      <c r="B65" s="4"/>
      <c r="C65" s="4"/>
      <c r="D65" s="4"/>
      <c r="E65" s="4"/>
      <c r="F65" s="1"/>
      <c r="G65" s="1"/>
      <c r="H65" s="1"/>
      <c r="I65" s="2"/>
      <c r="J65" s="2"/>
      <c r="K65" s="2"/>
      <c r="L65" s="2"/>
      <c r="M65" s="2"/>
    </row>
    <row r="66" spans="1:13" x14ac:dyDescent="0.25">
      <c r="A66" s="16"/>
      <c r="B66" s="4"/>
      <c r="C66" s="4"/>
      <c r="D66" s="4"/>
      <c r="E66" s="37"/>
      <c r="F66" s="32"/>
      <c r="G66" s="32"/>
      <c r="H66" s="32"/>
      <c r="I66" s="33"/>
      <c r="J66" s="33"/>
      <c r="K66" s="33"/>
      <c r="L66" s="33"/>
      <c r="M66" s="33"/>
    </row>
    <row r="69" spans="1:13" x14ac:dyDescent="0.25">
      <c r="E69" s="16"/>
      <c r="F69" s="31"/>
      <c r="G69" s="31"/>
      <c r="H69" s="31"/>
      <c r="I69" s="31"/>
      <c r="J69" s="31"/>
      <c r="K69" s="31"/>
      <c r="L69" s="31"/>
      <c r="M69" s="31"/>
    </row>
    <row r="70" spans="1:13" x14ac:dyDescent="0.25">
      <c r="E70" s="16"/>
      <c r="F70" s="1"/>
      <c r="G70" s="1"/>
      <c r="H70" s="1"/>
      <c r="I70" s="2"/>
      <c r="J70" s="2"/>
      <c r="K70" s="2"/>
      <c r="L70" s="2"/>
      <c r="M70" s="2"/>
    </row>
  </sheetData>
  <hyperlinks>
    <hyperlink ref="N9:W9" r:id="rId1" display="Intuit Online Payroll - 30 day FREE trial + lock in the discounted rate of $9.99/month for the first 2 months" xr:uid="{00000000-0004-0000-0000-000000000000}"/>
    <hyperlink ref="N14:T14" r:id="rId2" display="Intuit Online Payroll - 30 day FREE trial + lock in the discounted rate of $9.99/month for the first 2 months" xr:uid="{DF5344C9-AED2-4C40-81F9-F5536F98A82D}"/>
    <hyperlink ref="N9:T9" r:id="rId3" display="Intuit Online Payroll - 30 day FREE trial + lock in the discounted rate of $9.99/month for the first 2 months" xr:uid="{47BBE524-9148-4D2F-94DA-F642D2D74DAC}"/>
    <hyperlink ref="N11" r:id="rId4" xr:uid="{A45C9CBA-CDA7-458D-9BC6-26388BEA932D}"/>
    <hyperlink ref="N12" r:id="rId5" xr:uid="{607F9157-71C7-4561-803F-13B0E7ADD9EB}"/>
    <hyperlink ref="N16" r:id="rId6" xr:uid="{62148B8B-8F5F-47BB-90BC-90923D0FE067}"/>
    <hyperlink ref="N17" r:id="rId7" xr:uid="{A6631A47-EF0D-47BA-B2DD-CE9008479D27}"/>
    <hyperlink ref="S10" r:id="rId8" display=" Simple" xr:uid="{3FD20C3A-06DE-4223-A7D9-A40F5B7FBDB2}"/>
    <hyperlink ref="S14" r:id="rId9" xr:uid="{D7E8F3AF-FA0A-4C7E-9A32-B6AFDB2C95B0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8"/>
  <sheetViews>
    <sheetView showGridLines="0" tabSelected="1" workbookViewId="0">
      <selection activeCell="N7" sqref="N7"/>
    </sheetView>
  </sheetViews>
  <sheetFormatPr defaultRowHeight="15" x14ac:dyDescent="0.25"/>
  <cols>
    <col min="1" max="1" width="8.42578125" style="24" customWidth="1"/>
    <col min="2" max="2" width="9.28515625" style="24" customWidth="1"/>
    <col min="3" max="3" width="11.7109375" style="24" bestFit="1" customWidth="1"/>
    <col min="4" max="4" width="10.140625" style="24" customWidth="1"/>
    <col min="5" max="5" width="9.42578125" style="24" customWidth="1"/>
    <col min="6" max="6" width="10.42578125" style="24" bestFit="1" customWidth="1"/>
    <col min="7" max="7" width="8.85546875" style="24" customWidth="1"/>
    <col min="8" max="8" width="9.7109375" style="24" customWidth="1"/>
    <col min="9" max="9" width="12.28515625" style="24" bestFit="1" customWidth="1"/>
    <col min="10" max="16384" width="9.140625" style="24"/>
  </cols>
  <sheetData>
    <row r="1" spans="1:20" ht="30" customHeight="1" x14ac:dyDescent="0.25">
      <c r="A1" s="62" t="s">
        <v>25</v>
      </c>
      <c r="B1" s="38"/>
      <c r="C1" s="38"/>
    </row>
    <row r="2" spans="1:20" ht="30" customHeight="1" x14ac:dyDescent="0.25"/>
    <row r="3" spans="1:20" ht="30" customHeight="1" x14ac:dyDescent="0.25">
      <c r="A3" s="63" t="s">
        <v>0</v>
      </c>
      <c r="B3" s="63" t="s">
        <v>1</v>
      </c>
      <c r="C3" s="63" t="s">
        <v>2</v>
      </c>
      <c r="D3" s="16"/>
      <c r="E3" s="16"/>
      <c r="F3" s="16"/>
      <c r="H3" s="64" t="s">
        <v>24</v>
      </c>
    </row>
    <row r="4" spans="1:20" ht="30" customHeight="1" x14ac:dyDescent="0.25">
      <c r="A4" s="63" t="s">
        <v>3</v>
      </c>
      <c r="B4" s="65">
        <v>12</v>
      </c>
      <c r="C4" s="65">
        <f>B4*1.5</f>
        <v>18</v>
      </c>
      <c r="D4" s="66"/>
      <c r="E4" s="16"/>
      <c r="F4" s="16"/>
      <c r="H4" s="67">
        <v>8</v>
      </c>
      <c r="I4" s="68" t="s">
        <v>15</v>
      </c>
    </row>
    <row r="5" spans="1:20" ht="30" customHeight="1" x14ac:dyDescent="0.25">
      <c r="A5" s="63" t="s">
        <v>4</v>
      </c>
      <c r="B5" s="65">
        <v>14</v>
      </c>
      <c r="C5" s="65">
        <f>B5*1.5</f>
        <v>21</v>
      </c>
      <c r="D5" s="66"/>
      <c r="E5" s="16"/>
      <c r="F5" s="16"/>
      <c r="H5" s="67">
        <v>8</v>
      </c>
      <c r="I5" s="68" t="s">
        <v>15</v>
      </c>
    </row>
    <row r="6" spans="1:20" ht="30" customHeight="1" x14ac:dyDescent="0.25">
      <c r="A6" s="63" t="s">
        <v>5</v>
      </c>
      <c r="B6" s="65">
        <v>11</v>
      </c>
      <c r="C6" s="65">
        <f>B6*1.5</f>
        <v>16.5</v>
      </c>
      <c r="D6" s="66"/>
      <c r="E6" s="16"/>
      <c r="F6" s="16"/>
      <c r="H6" s="67">
        <v>8</v>
      </c>
      <c r="I6" s="68" t="s">
        <v>15</v>
      </c>
    </row>
    <row r="7" spans="1:20" ht="30" customHeight="1" x14ac:dyDescent="0.25">
      <c r="A7" s="63" t="s">
        <v>6</v>
      </c>
      <c r="B7" s="65">
        <v>14</v>
      </c>
      <c r="C7" s="65">
        <f>B7*1.5</f>
        <v>21</v>
      </c>
      <c r="D7" s="66"/>
      <c r="E7" s="16"/>
      <c r="F7" s="16"/>
      <c r="H7" s="67">
        <v>6</v>
      </c>
      <c r="I7" s="68" t="s">
        <v>15</v>
      </c>
    </row>
    <row r="8" spans="1:20" ht="30" customHeight="1" x14ac:dyDescent="0.25">
      <c r="A8" s="16"/>
      <c r="B8" s="13"/>
      <c r="C8" s="13"/>
      <c r="D8" s="66"/>
      <c r="E8" s="16"/>
      <c r="F8" s="16"/>
      <c r="I8" s="11"/>
    </row>
    <row r="9" spans="1:20" ht="20.100000000000001" customHeight="1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20" ht="20.100000000000001" customHeight="1" thickBot="1" x14ac:dyDescent="0.3">
      <c r="A10" s="69" t="s">
        <v>7</v>
      </c>
      <c r="B10" s="70" t="s">
        <v>59</v>
      </c>
      <c r="C10" s="71" t="s">
        <v>9</v>
      </c>
      <c r="D10" s="71" t="s">
        <v>10</v>
      </c>
      <c r="E10" s="70" t="s">
        <v>11</v>
      </c>
      <c r="F10" s="71" t="s">
        <v>58</v>
      </c>
      <c r="G10" s="71" t="s">
        <v>12</v>
      </c>
      <c r="H10" s="71" t="s">
        <v>13</v>
      </c>
      <c r="I10" s="71" t="s">
        <v>14</v>
      </c>
      <c r="N10" s="51" t="s">
        <v>50</v>
      </c>
      <c r="O10" s="51"/>
      <c r="P10" s="52"/>
      <c r="R10" s="51" t="s">
        <v>51</v>
      </c>
      <c r="S10" s="52"/>
      <c r="T10" s="53"/>
    </row>
    <row r="11" spans="1:20" ht="20.100000000000001" customHeight="1" x14ac:dyDescent="0.25">
      <c r="A11" s="63" t="s">
        <v>3</v>
      </c>
      <c r="B11" s="72">
        <v>0.375</v>
      </c>
      <c r="C11" s="72">
        <v>0.4861111111111111</v>
      </c>
      <c r="D11" s="72">
        <v>0.50694444444444442</v>
      </c>
      <c r="E11" s="72">
        <v>0.79166666666666663</v>
      </c>
      <c r="F11" s="73">
        <f>((E11-B11)-(D11-C11))*24</f>
        <v>9.5</v>
      </c>
      <c r="G11" s="73">
        <f>MIN($H$4,F11)</f>
        <v>8</v>
      </c>
      <c r="H11" s="73">
        <f>MAX(0,F11-$H$4)</f>
        <v>1.5</v>
      </c>
      <c r="I11" s="50">
        <f>(G11*$B$4)+(H11*$C$4)</f>
        <v>123</v>
      </c>
      <c r="N11"/>
      <c r="O11"/>
      <c r="P11"/>
      <c r="R11"/>
      <c r="S11"/>
      <c r="T11"/>
    </row>
    <row r="12" spans="1:20" ht="20.100000000000001" customHeight="1" x14ac:dyDescent="0.25">
      <c r="A12" s="63" t="s">
        <v>4</v>
      </c>
      <c r="B12" s="72">
        <v>0.375</v>
      </c>
      <c r="C12" s="72">
        <v>0.4861111111111111</v>
      </c>
      <c r="D12" s="72">
        <v>0.50694444444444442</v>
      </c>
      <c r="E12" s="72">
        <v>0.75</v>
      </c>
      <c r="F12" s="73">
        <f>((E12-B12)-(D12-C12))*24</f>
        <v>8.5</v>
      </c>
      <c r="G12" s="73">
        <f>MIN($H$5,F12)</f>
        <v>8</v>
      </c>
      <c r="H12" s="73">
        <f>MAX(0,F12-$H$5)</f>
        <v>0.5</v>
      </c>
      <c r="I12" s="50">
        <f>(G12*$B$5)+(H12*$C$5)</f>
        <v>122.5</v>
      </c>
      <c r="N12"/>
      <c r="O12"/>
      <c r="P12"/>
      <c r="R12"/>
      <c r="S12"/>
      <c r="T12"/>
    </row>
    <row r="13" spans="1:20" ht="20.100000000000001" customHeight="1" x14ac:dyDescent="0.25">
      <c r="A13" s="63" t="s">
        <v>5</v>
      </c>
      <c r="B13" s="72">
        <v>0.375</v>
      </c>
      <c r="C13" s="72">
        <v>0.4861111111111111</v>
      </c>
      <c r="D13" s="72">
        <v>0.50694444444444442</v>
      </c>
      <c r="E13" s="72">
        <v>0.70833333333333337</v>
      </c>
      <c r="F13" s="73">
        <f>((E13-B13)-(D13-C13))*24</f>
        <v>7.5000000000000018</v>
      </c>
      <c r="G13" s="73">
        <f>MIN($H$6,F13)</f>
        <v>7.5000000000000018</v>
      </c>
      <c r="H13" s="73">
        <f>MAX(0,F13-$H$6)</f>
        <v>0</v>
      </c>
      <c r="I13" s="50">
        <f>(G13*$B$6)+(H13*$C$6)</f>
        <v>82.500000000000014</v>
      </c>
      <c r="N13"/>
      <c r="O13"/>
      <c r="P13"/>
      <c r="R13"/>
      <c r="S13" s="54" t="s">
        <v>52</v>
      </c>
      <c r="T13"/>
    </row>
    <row r="14" spans="1:20" ht="20.100000000000001" customHeight="1" x14ac:dyDescent="0.25">
      <c r="A14" s="63" t="s">
        <v>6</v>
      </c>
      <c r="B14" s="72">
        <v>0.375</v>
      </c>
      <c r="C14" s="72">
        <v>0.4861111111111111</v>
      </c>
      <c r="D14" s="72">
        <v>0.50694444444444442</v>
      </c>
      <c r="E14" s="72">
        <v>0.70833333333333337</v>
      </c>
      <c r="F14" s="73">
        <f>((E14-B14)-(D14-C14))*24</f>
        <v>7.5000000000000018</v>
      </c>
      <c r="G14" s="73">
        <f>MIN($H$7,F14)</f>
        <v>6</v>
      </c>
      <c r="H14" s="73">
        <f>MAX(0,F14-$H$7)</f>
        <v>1.5000000000000018</v>
      </c>
      <c r="I14" s="50">
        <f>(G14*$B$7)+(H14*$C$7)</f>
        <v>115.50000000000003</v>
      </c>
      <c r="N14" s="55" t="s">
        <v>53</v>
      </c>
      <c r="O14" s="55"/>
      <c r="P14" s="56"/>
      <c r="R14"/>
      <c r="S14"/>
      <c r="T14"/>
    </row>
    <row r="15" spans="1:20" ht="20.100000000000001" customHeight="1" thickBot="1" x14ac:dyDescent="0.3">
      <c r="A15" s="16"/>
      <c r="B15" s="4"/>
      <c r="C15" s="4"/>
      <c r="D15" s="4"/>
      <c r="E15" s="59" t="s">
        <v>19</v>
      </c>
      <c r="F15" s="60">
        <f>SUM(F11:F14)</f>
        <v>33</v>
      </c>
      <c r="G15" s="60">
        <f>SUM(G11:G14)</f>
        <v>29.5</v>
      </c>
      <c r="H15" s="60">
        <f>SUM(H11:H14)</f>
        <v>3.5000000000000018</v>
      </c>
      <c r="I15" s="61">
        <f>SUM(I11:I14)</f>
        <v>443.5</v>
      </c>
      <c r="N15" s="55" t="s">
        <v>54</v>
      </c>
      <c r="O15"/>
      <c r="P15"/>
      <c r="R15"/>
      <c r="S15"/>
      <c r="T15"/>
    </row>
    <row r="16" spans="1:20" ht="20.100000000000001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N16" s="55"/>
      <c r="O16"/>
      <c r="P16"/>
      <c r="R16"/>
      <c r="S16"/>
      <c r="T16"/>
    </row>
    <row r="17" spans="1:20" ht="20.100000000000001" customHeight="1" x14ac:dyDescent="0.25">
      <c r="A17" s="74"/>
      <c r="B17" s="30"/>
      <c r="C17" s="30"/>
      <c r="D17" s="30"/>
      <c r="E17" s="30"/>
      <c r="F17" s="30"/>
      <c r="G17" s="30"/>
      <c r="H17" s="30"/>
      <c r="I17" s="30"/>
      <c r="N17"/>
      <c r="O17"/>
      <c r="P17"/>
      <c r="R17"/>
      <c r="S17" s="57" t="s">
        <v>55</v>
      </c>
      <c r="T17"/>
    </row>
    <row r="18" spans="1:20" ht="20.100000000000001" customHeight="1" thickBot="1" x14ac:dyDescent="0.3">
      <c r="A18" s="69" t="s">
        <v>16</v>
      </c>
      <c r="B18" s="70" t="s">
        <v>59</v>
      </c>
      <c r="C18" s="71" t="s">
        <v>9</v>
      </c>
      <c r="D18" s="71" t="s">
        <v>10</v>
      </c>
      <c r="E18" s="70" t="s">
        <v>11</v>
      </c>
      <c r="F18" s="71" t="s">
        <v>58</v>
      </c>
      <c r="G18" s="71" t="s">
        <v>12</v>
      </c>
      <c r="H18" s="71" t="s">
        <v>13</v>
      </c>
      <c r="I18" s="71" t="s">
        <v>14</v>
      </c>
      <c r="N18"/>
      <c r="O18"/>
      <c r="P18"/>
      <c r="R18"/>
      <c r="S18"/>
      <c r="T18"/>
    </row>
    <row r="19" spans="1:20" ht="20.100000000000001" customHeight="1" x14ac:dyDescent="0.25">
      <c r="A19" s="63" t="s">
        <v>3</v>
      </c>
      <c r="B19" s="72"/>
      <c r="C19" s="72"/>
      <c r="D19" s="72"/>
      <c r="E19" s="72"/>
      <c r="F19" s="73">
        <f>((E19-B19)-(D19-C19))*24</f>
        <v>0</v>
      </c>
      <c r="G19" s="73">
        <f>MIN($H$4,F19)</f>
        <v>0</v>
      </c>
      <c r="H19" s="73">
        <f>MAX(0,F19-$H$4)</f>
        <v>0</v>
      </c>
      <c r="I19" s="50">
        <f>(G19*$B$4)+(H19*$C$4)</f>
        <v>0</v>
      </c>
      <c r="N19" s="58" t="s">
        <v>56</v>
      </c>
      <c r="O19"/>
      <c r="P19"/>
      <c r="R19"/>
      <c r="S19"/>
      <c r="T19"/>
    </row>
    <row r="20" spans="1:20" ht="20.100000000000001" customHeight="1" x14ac:dyDescent="0.25">
      <c r="A20" s="63" t="s">
        <v>4</v>
      </c>
      <c r="B20" s="72"/>
      <c r="C20" s="72"/>
      <c r="D20" s="72"/>
      <c r="E20" s="72"/>
      <c r="F20" s="73">
        <f>((E20-B20)-(D20-C20))*24</f>
        <v>0</v>
      </c>
      <c r="G20" s="73">
        <f>MIN($H$5,F20)</f>
        <v>0</v>
      </c>
      <c r="H20" s="73">
        <f>MAX(0,F20-$H$5)</f>
        <v>0</v>
      </c>
      <c r="I20" s="50">
        <f>(G20*$B$5)+(H20*$C$5)</f>
        <v>0</v>
      </c>
      <c r="N20" s="58" t="s">
        <v>57</v>
      </c>
      <c r="O20"/>
      <c r="P20"/>
      <c r="R20"/>
      <c r="S20"/>
      <c r="T20"/>
    </row>
    <row r="21" spans="1:20" ht="20.100000000000001" customHeight="1" thickBot="1" x14ac:dyDescent="0.3">
      <c r="A21" s="63" t="s">
        <v>5</v>
      </c>
      <c r="B21" s="72"/>
      <c r="C21" s="72"/>
      <c r="D21" s="72"/>
      <c r="E21" s="72"/>
      <c r="F21" s="73">
        <f>((E21-B21)-(D21-C21))*24</f>
        <v>0</v>
      </c>
      <c r="G21" s="73">
        <f>MIN($H$6,F21)</f>
        <v>0</v>
      </c>
      <c r="H21" s="73">
        <f>MAX(0,F21-$H$6)</f>
        <v>0</v>
      </c>
      <c r="I21" s="50">
        <f>(G21*$B$6)+(H21*$C$6)</f>
        <v>0</v>
      </c>
      <c r="N21" s="52"/>
      <c r="O21" s="52"/>
      <c r="P21" s="52"/>
      <c r="R21" s="52"/>
      <c r="S21" s="52"/>
      <c r="T21" s="52"/>
    </row>
    <row r="22" spans="1:20" ht="20.100000000000001" customHeight="1" x14ac:dyDescent="0.25">
      <c r="A22" s="63" t="s">
        <v>6</v>
      </c>
      <c r="B22" s="72"/>
      <c r="C22" s="72"/>
      <c r="D22" s="72"/>
      <c r="E22" s="72"/>
      <c r="F22" s="73">
        <f>((E22-B22)-(D22-C22))*24</f>
        <v>0</v>
      </c>
      <c r="G22" s="73">
        <f>MIN($H$7,F22)</f>
        <v>0</v>
      </c>
      <c r="H22" s="73">
        <f>MAX(0,F22-$H$7)</f>
        <v>0</v>
      </c>
      <c r="I22" s="50">
        <f>(G22*$B$7)+(H22*$C$7)</f>
        <v>0</v>
      </c>
    </row>
    <row r="23" spans="1:20" ht="20.100000000000001" customHeight="1" thickBot="1" x14ac:dyDescent="0.3">
      <c r="A23" s="16"/>
      <c r="B23" s="4"/>
      <c r="C23" s="4"/>
      <c r="D23" s="4"/>
      <c r="E23" s="59" t="s">
        <v>19</v>
      </c>
      <c r="F23" s="60">
        <f>SUM(F19:F22)</f>
        <v>0</v>
      </c>
      <c r="G23" s="60">
        <f>SUM(G19:G22)</f>
        <v>0</v>
      </c>
      <c r="H23" s="60">
        <f>SUM(H19:H22)</f>
        <v>0</v>
      </c>
      <c r="I23" s="61">
        <f>SUM(I19:I22)</f>
        <v>0</v>
      </c>
    </row>
    <row r="24" spans="1:20" ht="20.100000000000001" customHeight="1" x14ac:dyDescent="0.25">
      <c r="A24" s="74"/>
      <c r="B24" s="3"/>
      <c r="C24" s="3"/>
      <c r="D24" s="3"/>
      <c r="E24" s="3"/>
      <c r="F24" s="3"/>
      <c r="G24" s="3"/>
      <c r="H24" s="3"/>
      <c r="I24" s="3"/>
      <c r="N24" t="s">
        <v>41</v>
      </c>
    </row>
    <row r="25" spans="1:20" ht="20.100000000000001" customHeight="1" x14ac:dyDescent="0.25">
      <c r="A25" s="16"/>
      <c r="N25" s="9" t="s">
        <v>40</v>
      </c>
    </row>
    <row r="26" spans="1:20" ht="20.100000000000001" customHeight="1" thickBot="1" x14ac:dyDescent="0.3">
      <c r="A26" s="69" t="s">
        <v>17</v>
      </c>
      <c r="B26" s="70" t="s">
        <v>59</v>
      </c>
      <c r="C26" s="71" t="s">
        <v>9</v>
      </c>
      <c r="D26" s="71" t="s">
        <v>10</v>
      </c>
      <c r="E26" s="70" t="s">
        <v>11</v>
      </c>
      <c r="F26" s="71" t="s">
        <v>58</v>
      </c>
      <c r="G26" s="71" t="s">
        <v>12</v>
      </c>
      <c r="H26" s="71" t="s">
        <v>13</v>
      </c>
      <c r="I26" s="71" t="s">
        <v>14</v>
      </c>
      <c r="N26"/>
    </row>
    <row r="27" spans="1:20" ht="20.100000000000001" customHeight="1" x14ac:dyDescent="0.25">
      <c r="A27" s="63" t="s">
        <v>3</v>
      </c>
      <c r="B27" s="72"/>
      <c r="C27" s="72"/>
      <c r="D27" s="72"/>
      <c r="E27" s="72"/>
      <c r="F27" s="73">
        <f>((E27-B27)-(D27-C27))*24</f>
        <v>0</v>
      </c>
      <c r="G27" s="73">
        <f>MIN($H$4,F27)</f>
        <v>0</v>
      </c>
      <c r="H27" s="73">
        <f>MAX(0,F27-$H$4)</f>
        <v>0</v>
      </c>
      <c r="I27" s="50">
        <f>(G27*$B$4)+(H27*$C$4)</f>
        <v>0</v>
      </c>
      <c r="N27" t="s">
        <v>43</v>
      </c>
    </row>
    <row r="28" spans="1:20" ht="20.100000000000001" customHeight="1" x14ac:dyDescent="0.25">
      <c r="A28" s="63" t="s">
        <v>4</v>
      </c>
      <c r="B28" s="72"/>
      <c r="C28" s="72"/>
      <c r="D28" s="72"/>
      <c r="E28" s="72"/>
      <c r="F28" s="73">
        <f>((E28-B28)-(D28-C28))*24</f>
        <v>0</v>
      </c>
      <c r="G28" s="73">
        <f>MIN($H$5,F28)</f>
        <v>0</v>
      </c>
      <c r="H28" s="73">
        <f>MAX(0,F28-$H$5)</f>
        <v>0</v>
      </c>
      <c r="I28" s="50">
        <f>(G28*$B$5)+(H28*$C$5)</f>
        <v>0</v>
      </c>
      <c r="N28" s="49" t="s">
        <v>44</v>
      </c>
      <c r="Q28" s="49" t="s">
        <v>45</v>
      </c>
      <c r="R28" s="49"/>
      <c r="S28"/>
    </row>
    <row r="29" spans="1:20" ht="20.100000000000001" customHeight="1" x14ac:dyDescent="0.25">
      <c r="A29" s="63" t="s">
        <v>5</v>
      </c>
      <c r="B29" s="72"/>
      <c r="C29" s="72"/>
      <c r="D29" s="72"/>
      <c r="E29" s="72"/>
      <c r="F29" s="73">
        <f>((E29-B29)-(D29-C29))*24</f>
        <v>0</v>
      </c>
      <c r="G29" s="73">
        <f>MIN($H$6,F29)</f>
        <v>0</v>
      </c>
      <c r="H29" s="73">
        <f>MAX(0,F29-$H$6)</f>
        <v>0</v>
      </c>
      <c r="I29" s="50">
        <f>(G29*$B$6)+(H29*$C$6)</f>
        <v>0</v>
      </c>
      <c r="N29" s="49" t="s">
        <v>46</v>
      </c>
      <c r="Q29" s="49" t="s">
        <v>47</v>
      </c>
      <c r="R29" s="49"/>
      <c r="S29"/>
    </row>
    <row r="30" spans="1:20" ht="20.100000000000001" customHeight="1" x14ac:dyDescent="0.25">
      <c r="A30" s="63" t="s">
        <v>6</v>
      </c>
      <c r="B30" s="72"/>
      <c r="C30" s="72"/>
      <c r="D30" s="72"/>
      <c r="E30" s="72"/>
      <c r="F30" s="73">
        <f>((E30-B30)-(D30-C30))*24</f>
        <v>0</v>
      </c>
      <c r="G30" s="73">
        <f>MIN($H$7,F30)</f>
        <v>0</v>
      </c>
      <c r="H30" s="73">
        <f>MAX(0,F30-$H$7)</f>
        <v>0</v>
      </c>
      <c r="I30" s="50">
        <f>(G30*$B$7)+(H30*$C$7)</f>
        <v>0</v>
      </c>
      <c r="N30"/>
    </row>
    <row r="31" spans="1:20" ht="20.100000000000001" customHeight="1" thickBot="1" x14ac:dyDescent="0.3">
      <c r="A31" s="16"/>
      <c r="B31" s="4"/>
      <c r="C31" s="4"/>
      <c r="D31" s="4"/>
      <c r="E31" s="59" t="s">
        <v>19</v>
      </c>
      <c r="F31" s="60">
        <f>SUM(F27:F30)</f>
        <v>0</v>
      </c>
      <c r="G31" s="60">
        <f>SUM(G27:G30)</f>
        <v>0</v>
      </c>
      <c r="H31" s="60">
        <f>SUM(H27:H30)</f>
        <v>0</v>
      </c>
      <c r="I31" s="61">
        <f>SUM(I27:I30)</f>
        <v>0</v>
      </c>
      <c r="N31" s="10" t="s">
        <v>48</v>
      </c>
    </row>
    <row r="32" spans="1:20" ht="20.100000000000001" customHeight="1" x14ac:dyDescent="0.25">
      <c r="A32" s="16"/>
      <c r="N32" s="9" t="s">
        <v>42</v>
      </c>
    </row>
    <row r="33" spans="1:9" ht="20.100000000000001" customHeight="1" x14ac:dyDescent="0.25">
      <c r="A33" s="16"/>
    </row>
    <row r="34" spans="1:9" ht="20.100000000000001" customHeight="1" thickBot="1" x14ac:dyDescent="0.3">
      <c r="A34" s="69" t="s">
        <v>18</v>
      </c>
      <c r="B34" s="70" t="s">
        <v>59</v>
      </c>
      <c r="C34" s="71" t="s">
        <v>9</v>
      </c>
      <c r="D34" s="71" t="s">
        <v>10</v>
      </c>
      <c r="E34" s="70" t="s">
        <v>11</v>
      </c>
      <c r="F34" s="71" t="s">
        <v>58</v>
      </c>
      <c r="G34" s="71" t="s">
        <v>12</v>
      </c>
      <c r="H34" s="71" t="s">
        <v>13</v>
      </c>
      <c r="I34" s="71" t="s">
        <v>14</v>
      </c>
    </row>
    <row r="35" spans="1:9" ht="20.100000000000001" customHeight="1" x14ac:dyDescent="0.25">
      <c r="A35" s="63" t="s">
        <v>3</v>
      </c>
      <c r="B35" s="72"/>
      <c r="C35" s="72"/>
      <c r="D35" s="72"/>
      <c r="E35" s="72"/>
      <c r="F35" s="73">
        <f>((E35-B35)-(D35-C35))*24</f>
        <v>0</v>
      </c>
      <c r="G35" s="73">
        <f>MIN($H$4,F35)</f>
        <v>0</v>
      </c>
      <c r="H35" s="73">
        <f>MAX(0,F35-$H$4)</f>
        <v>0</v>
      </c>
      <c r="I35" s="50">
        <f>(G35*$B$4)+(H35*$C$4)</f>
        <v>0</v>
      </c>
    </row>
    <row r="36" spans="1:9" ht="20.100000000000001" customHeight="1" x14ac:dyDescent="0.25">
      <c r="A36" s="63" t="s">
        <v>4</v>
      </c>
      <c r="B36" s="72"/>
      <c r="C36" s="72"/>
      <c r="D36" s="72"/>
      <c r="E36" s="72"/>
      <c r="F36" s="73">
        <f>((E36-B36)-(D36-C36))*24</f>
        <v>0</v>
      </c>
      <c r="G36" s="73">
        <f>MIN($H$5,F36)</f>
        <v>0</v>
      </c>
      <c r="H36" s="73">
        <f>MAX(0,F36-$H$5)</f>
        <v>0</v>
      </c>
      <c r="I36" s="50">
        <f>(G36*$B$5)+(H36*$C$5)</f>
        <v>0</v>
      </c>
    </row>
    <row r="37" spans="1:9" ht="20.100000000000001" customHeight="1" x14ac:dyDescent="0.25">
      <c r="A37" s="63" t="s">
        <v>5</v>
      </c>
      <c r="B37" s="72"/>
      <c r="C37" s="72"/>
      <c r="D37" s="72"/>
      <c r="E37" s="72"/>
      <c r="F37" s="73">
        <f>((E37-B37)-(D37-C37))*24</f>
        <v>0</v>
      </c>
      <c r="G37" s="73">
        <f>MIN($H$6,F37)</f>
        <v>0</v>
      </c>
      <c r="H37" s="73">
        <f>MAX(0,F37-$H$6)</f>
        <v>0</v>
      </c>
      <c r="I37" s="50">
        <f>(G37*$B$6)+(H37*$C$6)</f>
        <v>0</v>
      </c>
    </row>
    <row r="38" spans="1:9" ht="20.100000000000001" customHeight="1" x14ac:dyDescent="0.25">
      <c r="A38" s="63" t="s">
        <v>6</v>
      </c>
      <c r="B38" s="72"/>
      <c r="C38" s="72"/>
      <c r="D38" s="72"/>
      <c r="E38" s="72"/>
      <c r="F38" s="73">
        <f>((E38-B38)-(D38-C38))*24</f>
        <v>0</v>
      </c>
      <c r="G38" s="73">
        <f>MIN($H$7,F38)</f>
        <v>0</v>
      </c>
      <c r="H38" s="73">
        <f>MAX(0,F38-$H$7)</f>
        <v>0</v>
      </c>
      <c r="I38" s="50">
        <f>(G38*$B$7)+(H38*$C$7)</f>
        <v>0</v>
      </c>
    </row>
    <row r="39" spans="1:9" ht="20.100000000000001" customHeight="1" thickBot="1" x14ac:dyDescent="0.3">
      <c r="A39" s="16"/>
      <c r="B39" s="4"/>
      <c r="C39" s="4"/>
      <c r="D39" s="4"/>
      <c r="E39" s="59" t="s">
        <v>19</v>
      </c>
      <c r="F39" s="60">
        <f>SUM(F35:F38)</f>
        <v>0</v>
      </c>
      <c r="G39" s="60">
        <f>SUM(G35:G38)</f>
        <v>0</v>
      </c>
      <c r="H39" s="60">
        <f>SUM(H35:H38)</f>
        <v>0</v>
      </c>
      <c r="I39" s="61">
        <f>SUM(I35:I38)</f>
        <v>0</v>
      </c>
    </row>
    <row r="40" spans="1:9" ht="20.100000000000001" customHeight="1" x14ac:dyDescent="0.25"/>
    <row r="41" spans="1:9" ht="20.100000000000001" customHeight="1" x14ac:dyDescent="0.25"/>
    <row r="42" spans="1:9" ht="20.100000000000001" customHeight="1" thickBot="1" x14ac:dyDescent="0.3">
      <c r="A42" s="69" t="s">
        <v>20</v>
      </c>
      <c r="B42" s="70" t="s">
        <v>59</v>
      </c>
      <c r="C42" s="71" t="s">
        <v>9</v>
      </c>
      <c r="D42" s="71" t="s">
        <v>10</v>
      </c>
      <c r="E42" s="70" t="s">
        <v>11</v>
      </c>
      <c r="F42" s="71" t="s">
        <v>58</v>
      </c>
      <c r="G42" s="71" t="s">
        <v>12</v>
      </c>
      <c r="H42" s="71" t="s">
        <v>13</v>
      </c>
      <c r="I42" s="71" t="s">
        <v>14</v>
      </c>
    </row>
    <row r="43" spans="1:9" ht="20.100000000000001" customHeight="1" x14ac:dyDescent="0.25">
      <c r="A43" s="63" t="s">
        <v>3</v>
      </c>
      <c r="B43" s="72"/>
      <c r="C43" s="72"/>
      <c r="D43" s="72"/>
      <c r="E43" s="72"/>
      <c r="F43" s="73">
        <f>((E43-B43)-(D43-C43))*24</f>
        <v>0</v>
      </c>
      <c r="G43" s="73">
        <f>MIN($H$4,F43)</f>
        <v>0</v>
      </c>
      <c r="H43" s="73">
        <f>MAX(0,F43-$H$4)</f>
        <v>0</v>
      </c>
      <c r="I43" s="50">
        <f>(G43*$B$4)+(H43*$C$4)</f>
        <v>0</v>
      </c>
    </row>
    <row r="44" spans="1:9" ht="20.100000000000001" customHeight="1" x14ac:dyDescent="0.25">
      <c r="A44" s="63" t="s">
        <v>4</v>
      </c>
      <c r="B44" s="72"/>
      <c r="C44" s="72"/>
      <c r="D44" s="72"/>
      <c r="E44" s="72"/>
      <c r="F44" s="73">
        <f>((E44-B44)-(D44-C44))*24</f>
        <v>0</v>
      </c>
      <c r="G44" s="73">
        <f>MIN($H$5,F44)</f>
        <v>0</v>
      </c>
      <c r="H44" s="73">
        <f>MAX(0,F44-$H$5)</f>
        <v>0</v>
      </c>
      <c r="I44" s="50">
        <f>(G44*$B$5)+(H44*$C$5)</f>
        <v>0</v>
      </c>
    </row>
    <row r="45" spans="1:9" ht="20.100000000000001" customHeight="1" x14ac:dyDescent="0.25">
      <c r="A45" s="63" t="s">
        <v>5</v>
      </c>
      <c r="B45" s="72"/>
      <c r="C45" s="72"/>
      <c r="D45" s="72"/>
      <c r="E45" s="72"/>
      <c r="F45" s="73">
        <f>((E45-B45)-(D45-C45))*24</f>
        <v>0</v>
      </c>
      <c r="G45" s="73">
        <f>MIN($H$6,F45)</f>
        <v>0</v>
      </c>
      <c r="H45" s="73">
        <f>MAX(0,F45-$H$6)</f>
        <v>0</v>
      </c>
      <c r="I45" s="50">
        <f>(G45*$B$6)+(H45*$C$6)</f>
        <v>0</v>
      </c>
    </row>
    <row r="46" spans="1:9" ht="20.100000000000001" customHeight="1" x14ac:dyDescent="0.25">
      <c r="A46" s="63" t="s">
        <v>6</v>
      </c>
      <c r="B46" s="72"/>
      <c r="C46" s="72"/>
      <c r="D46" s="72"/>
      <c r="E46" s="72"/>
      <c r="F46" s="73">
        <f>((E46-B46)-(D46-C46))*24</f>
        <v>0</v>
      </c>
      <c r="G46" s="73">
        <f>MIN($H$7,F46)</f>
        <v>0</v>
      </c>
      <c r="H46" s="73">
        <f>MAX(0,F46-$H$7)</f>
        <v>0</v>
      </c>
      <c r="I46" s="50">
        <f>(G46*$B$7)+(H46*$C$7)</f>
        <v>0</v>
      </c>
    </row>
    <row r="47" spans="1:9" ht="20.100000000000001" customHeight="1" thickBot="1" x14ac:dyDescent="0.3">
      <c r="A47" s="16"/>
      <c r="B47" s="4"/>
      <c r="C47" s="4"/>
      <c r="D47" s="4"/>
      <c r="E47" s="59" t="s">
        <v>19</v>
      </c>
      <c r="F47" s="60">
        <f>SUM(F43:F46)</f>
        <v>0</v>
      </c>
      <c r="G47" s="60">
        <f>SUM(G43:G46)</f>
        <v>0</v>
      </c>
      <c r="H47" s="60">
        <f>SUM(H43:H46)</f>
        <v>0</v>
      </c>
      <c r="I47" s="61">
        <f>SUM(I43:I46)</f>
        <v>0</v>
      </c>
    </row>
    <row r="48" spans="1:9" ht="20.100000000000001" customHeight="1" x14ac:dyDescent="0.25"/>
    <row r="49" spans="1:9" ht="20.100000000000001" customHeight="1" x14ac:dyDescent="0.25"/>
    <row r="50" spans="1:9" ht="20.100000000000001" customHeight="1" thickBot="1" x14ac:dyDescent="0.3">
      <c r="A50" s="69" t="s">
        <v>21</v>
      </c>
      <c r="B50" s="70" t="s">
        <v>59</v>
      </c>
      <c r="C50" s="71" t="s">
        <v>9</v>
      </c>
      <c r="D50" s="71" t="s">
        <v>10</v>
      </c>
      <c r="E50" s="70" t="s">
        <v>11</v>
      </c>
      <c r="F50" s="71" t="s">
        <v>58</v>
      </c>
      <c r="G50" s="71" t="s">
        <v>12</v>
      </c>
      <c r="H50" s="71" t="s">
        <v>13</v>
      </c>
      <c r="I50" s="71" t="s">
        <v>14</v>
      </c>
    </row>
    <row r="51" spans="1:9" ht="20.100000000000001" customHeight="1" x14ac:dyDescent="0.25">
      <c r="A51" s="63" t="s">
        <v>3</v>
      </c>
      <c r="B51" s="72"/>
      <c r="C51" s="72"/>
      <c r="D51" s="72"/>
      <c r="E51" s="72"/>
      <c r="F51" s="73">
        <f>((E51-B51)-(D51-C51))*24</f>
        <v>0</v>
      </c>
      <c r="G51" s="73">
        <f>MIN($H$4,F51)</f>
        <v>0</v>
      </c>
      <c r="H51" s="73">
        <f>MAX(0,F51-$H$4)</f>
        <v>0</v>
      </c>
      <c r="I51" s="50">
        <f>(G51*$B$4)+(H51*$C$4)</f>
        <v>0</v>
      </c>
    </row>
    <row r="52" spans="1:9" ht="20.100000000000001" customHeight="1" x14ac:dyDescent="0.25">
      <c r="A52" s="63" t="s">
        <v>4</v>
      </c>
      <c r="B52" s="72"/>
      <c r="C52" s="72"/>
      <c r="D52" s="72"/>
      <c r="E52" s="72"/>
      <c r="F52" s="73">
        <f>((E52-B52)-(D52-C52))*24</f>
        <v>0</v>
      </c>
      <c r="G52" s="73">
        <f>MIN($H$5,F52)</f>
        <v>0</v>
      </c>
      <c r="H52" s="73">
        <f>MAX(0,F52-$H$5)</f>
        <v>0</v>
      </c>
      <c r="I52" s="50">
        <f>(G52*$B$5)+(H52*$C$5)</f>
        <v>0</v>
      </c>
    </row>
    <row r="53" spans="1:9" ht="20.100000000000001" customHeight="1" x14ac:dyDescent="0.25">
      <c r="A53" s="63" t="s">
        <v>5</v>
      </c>
      <c r="B53" s="72"/>
      <c r="C53" s="72"/>
      <c r="D53" s="72"/>
      <c r="E53" s="72"/>
      <c r="F53" s="73">
        <f>((E53-B53)-(D53-C53))*24</f>
        <v>0</v>
      </c>
      <c r="G53" s="73">
        <f>MIN($H$6,F53)</f>
        <v>0</v>
      </c>
      <c r="H53" s="73">
        <f>MAX(0,F53-$H$6)</f>
        <v>0</v>
      </c>
      <c r="I53" s="50">
        <f>(G53*$B$6)+(H53*$C$6)</f>
        <v>0</v>
      </c>
    </row>
    <row r="54" spans="1:9" ht="20.100000000000001" customHeight="1" x14ac:dyDescent="0.25">
      <c r="A54" s="63" t="s">
        <v>6</v>
      </c>
      <c r="B54" s="72"/>
      <c r="C54" s="72"/>
      <c r="D54" s="72"/>
      <c r="E54" s="72"/>
      <c r="F54" s="73">
        <f>((E54-B54)-(D54-C54))*24</f>
        <v>0</v>
      </c>
      <c r="G54" s="73">
        <f>MIN($H$7,F54)</f>
        <v>0</v>
      </c>
      <c r="H54" s="73">
        <f>MAX(0,F54-$H$7)</f>
        <v>0</v>
      </c>
      <c r="I54" s="50">
        <f>(G54*$B$7)+(H54*$C$7)</f>
        <v>0</v>
      </c>
    </row>
    <row r="55" spans="1:9" ht="20.100000000000001" customHeight="1" thickBot="1" x14ac:dyDescent="0.3">
      <c r="A55" s="16"/>
      <c r="B55" s="4"/>
      <c r="C55" s="4"/>
      <c r="D55" s="4"/>
      <c r="E55" s="59" t="s">
        <v>19</v>
      </c>
      <c r="F55" s="60">
        <f>SUM(F51:F54)</f>
        <v>0</v>
      </c>
      <c r="G55" s="60">
        <f>SUM(G51:G54)</f>
        <v>0</v>
      </c>
      <c r="H55" s="60">
        <f>SUM(H51:H54)</f>
        <v>0</v>
      </c>
      <c r="I55" s="61">
        <f>SUM(I51:I54)</f>
        <v>0</v>
      </c>
    </row>
    <row r="56" spans="1:9" ht="20.100000000000001" customHeight="1" x14ac:dyDescent="0.25"/>
    <row r="57" spans="1:9" ht="20.100000000000001" customHeight="1" x14ac:dyDescent="0.25"/>
    <row r="58" spans="1:9" ht="20.100000000000001" customHeight="1" thickBot="1" x14ac:dyDescent="0.3">
      <c r="A58" s="69" t="s">
        <v>22</v>
      </c>
      <c r="B58" s="70" t="s">
        <v>59</v>
      </c>
      <c r="C58" s="71" t="s">
        <v>9</v>
      </c>
      <c r="D58" s="71" t="s">
        <v>10</v>
      </c>
      <c r="E58" s="70" t="s">
        <v>11</v>
      </c>
      <c r="F58" s="71" t="s">
        <v>58</v>
      </c>
      <c r="G58" s="71" t="s">
        <v>12</v>
      </c>
      <c r="H58" s="71" t="s">
        <v>13</v>
      </c>
      <c r="I58" s="71" t="s">
        <v>14</v>
      </c>
    </row>
    <row r="59" spans="1:9" ht="20.100000000000001" customHeight="1" x14ac:dyDescent="0.25">
      <c r="A59" s="63" t="s">
        <v>3</v>
      </c>
      <c r="B59" s="72"/>
      <c r="C59" s="72"/>
      <c r="D59" s="72"/>
      <c r="E59" s="72"/>
      <c r="F59" s="73">
        <f>((E59-B59)-(D59-C59))*24</f>
        <v>0</v>
      </c>
      <c r="G59" s="73">
        <f>MIN($H$4,F59)</f>
        <v>0</v>
      </c>
      <c r="H59" s="73">
        <f>MAX(0,F59-$H$4)</f>
        <v>0</v>
      </c>
      <c r="I59" s="50">
        <f>(G59*$B$4)+(H59*$C$4)</f>
        <v>0</v>
      </c>
    </row>
    <row r="60" spans="1:9" ht="20.100000000000001" customHeight="1" x14ac:dyDescent="0.25">
      <c r="A60" s="63" t="s">
        <v>4</v>
      </c>
      <c r="B60" s="72"/>
      <c r="C60" s="72"/>
      <c r="D60" s="72"/>
      <c r="E60" s="72"/>
      <c r="F60" s="73">
        <f>((E60-B60)-(D60-C60))*24</f>
        <v>0</v>
      </c>
      <c r="G60" s="73">
        <f>MIN($H$5,F60)</f>
        <v>0</v>
      </c>
      <c r="H60" s="73">
        <f>MAX(0,F60-$H$5)</f>
        <v>0</v>
      </c>
      <c r="I60" s="50">
        <f>(G60*$B$5)+(H60*$C$5)</f>
        <v>0</v>
      </c>
    </row>
    <row r="61" spans="1:9" ht="20.100000000000001" customHeight="1" x14ac:dyDescent="0.25">
      <c r="A61" s="63" t="s">
        <v>5</v>
      </c>
      <c r="B61" s="72"/>
      <c r="C61" s="72"/>
      <c r="D61" s="72"/>
      <c r="E61" s="72"/>
      <c r="F61" s="73">
        <f>((E61-B61)-(D61-C61))*24</f>
        <v>0</v>
      </c>
      <c r="G61" s="73">
        <f>MIN($H$6,F61)</f>
        <v>0</v>
      </c>
      <c r="H61" s="73">
        <f>MAX(0,F61-$H$6)</f>
        <v>0</v>
      </c>
      <c r="I61" s="50">
        <f>(G61*$B$6)+(H61*$C$6)</f>
        <v>0</v>
      </c>
    </row>
    <row r="62" spans="1:9" ht="20.100000000000001" customHeight="1" x14ac:dyDescent="0.25">
      <c r="A62" s="63" t="s">
        <v>6</v>
      </c>
      <c r="B62" s="72"/>
      <c r="C62" s="72"/>
      <c r="D62" s="72"/>
      <c r="E62" s="72"/>
      <c r="F62" s="73">
        <f>((E62-B62)-(D62-C62))*24</f>
        <v>0</v>
      </c>
      <c r="G62" s="73">
        <f>MIN($H$7,F62)</f>
        <v>0</v>
      </c>
      <c r="H62" s="73">
        <f>MAX(0,F62-$H$7)</f>
        <v>0</v>
      </c>
      <c r="I62" s="50">
        <f>(G62*$B$7)+(H62*$C$7)</f>
        <v>0</v>
      </c>
    </row>
    <row r="63" spans="1:9" ht="20.100000000000001" customHeight="1" thickBot="1" x14ac:dyDescent="0.3">
      <c r="A63" s="16"/>
      <c r="B63" s="4"/>
      <c r="C63" s="4"/>
      <c r="D63" s="4"/>
      <c r="E63" s="59" t="s">
        <v>19</v>
      </c>
      <c r="F63" s="60">
        <f>SUM(F59:F62)</f>
        <v>0</v>
      </c>
      <c r="G63" s="60">
        <f>SUM(G59:G62)</f>
        <v>0</v>
      </c>
      <c r="H63" s="60">
        <f>SUM(H59:H62)</f>
        <v>0</v>
      </c>
      <c r="I63" s="61">
        <f>SUM(I59:I62)</f>
        <v>0</v>
      </c>
    </row>
    <row r="64" spans="1:9" ht="20.100000000000001" customHeight="1" x14ac:dyDescent="0.25"/>
    <row r="65" spans="5:9" ht="20.100000000000001" customHeight="1" x14ac:dyDescent="0.25"/>
    <row r="66" spans="5:9" ht="20.100000000000001" customHeight="1" x14ac:dyDescent="0.25"/>
    <row r="67" spans="5:9" ht="20.100000000000001" customHeight="1" x14ac:dyDescent="0.25">
      <c r="E67" s="63" t="s">
        <v>23</v>
      </c>
      <c r="F67" s="75" t="s">
        <v>58</v>
      </c>
      <c r="G67" s="75" t="s">
        <v>12</v>
      </c>
      <c r="H67" s="75" t="s">
        <v>13</v>
      </c>
      <c r="I67" s="75" t="s">
        <v>14</v>
      </c>
    </row>
    <row r="68" spans="5:9" ht="20.100000000000001" customHeight="1" thickBot="1" x14ac:dyDescent="0.35">
      <c r="E68" s="78" t="s">
        <v>19</v>
      </c>
      <c r="F68" s="76">
        <f>(F15+F23+F31+F39+F47+F55+F63)</f>
        <v>33</v>
      </c>
      <c r="G68" s="76">
        <f>(G15+G23+G31+G39+G47+G55+G63)</f>
        <v>29.5</v>
      </c>
      <c r="H68" s="76">
        <f>(H15+H23+H31+H39+H47+H55+H63)</f>
        <v>3.5000000000000018</v>
      </c>
      <c r="I68" s="77">
        <f>(I15+I23+I31+I39+I47+I55+I63)</f>
        <v>443.5</v>
      </c>
    </row>
  </sheetData>
  <hyperlinks>
    <hyperlink ref="N12:T12" r:id="rId1" display="Intuit Online Payroll - 30 day FREE trial + lock in the discounted rate of $9.99/month for the first 2 months" xr:uid="{5A2FA553-9D8B-4569-B157-F75AF15CC965}"/>
    <hyperlink ref="N17:T17" r:id="rId2" display="Intuit Online Payroll - 30 day FREE trial + lock in the discounted rate of $9.99/month for the first 2 months" xr:uid="{02FFB777-7CE8-4352-8AFE-0B50A7B6BE4E}"/>
    <hyperlink ref="N14" r:id="rId3" xr:uid="{EB728559-925D-4C4F-A1E8-2CB4047E9B0A}"/>
    <hyperlink ref="N15" r:id="rId4" xr:uid="{128CAE57-0180-4DE2-83F2-2CFA8559ABAA}"/>
    <hyperlink ref="N19" r:id="rId5" xr:uid="{68A21B78-B820-43B9-A0E7-63CA2944ADAF}"/>
    <hyperlink ref="N20" r:id="rId6" xr:uid="{57F1FFDC-B0AF-4520-A2BE-9AE6B6AF21F2}"/>
    <hyperlink ref="S13" r:id="rId7" display=" Simple" xr:uid="{1FBBC718-5BDC-4C69-A93D-48E01B11E08E}"/>
    <hyperlink ref="S17" r:id="rId8" xr:uid="{BF1C8090-4C9A-40AE-8BF8-3DD01B3BCDA7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Portrait</vt:lpstr>
      <vt:lpstr>Portrait 2</vt:lpstr>
      <vt:lpstr>Sheet3</vt:lpstr>
      <vt:lpstr>Portrait!Print_Area</vt:lpstr>
      <vt:lpstr>'Portrait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2021-05-24T17:07:39Z</cp:lastPrinted>
  <dcterms:created xsi:type="dcterms:W3CDTF">2009-06-10T16:01:50Z</dcterms:created>
  <dcterms:modified xsi:type="dcterms:W3CDTF">2021-05-24T17:09:46Z</dcterms:modified>
</cp:coreProperties>
</file>